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900" yWindow="-285" windowWidth="16200" windowHeight="4890"/>
  </bookViews>
  <sheets>
    <sheet name="RPG Costs" sheetId="10" r:id="rId1"/>
    <sheet name="RPG Cost Chart" sheetId="11" r:id="rId2"/>
    <sheet name="Cohorts" sheetId="12" r:id="rId3"/>
    <sheet name="Standard Report" sheetId="8" r:id="rId4"/>
  </sheets>
  <externalReferences>
    <externalReference r:id="rId5"/>
  </externalReferences>
  <definedNames>
    <definedName name="_xlnm._FilterDatabase" localSheetId="3" hidden="1">'Standard Report'!$A$12:$B$12</definedName>
    <definedName name="_xlnm.Print_Titles" localSheetId="3">'Standard Report'!$12:$12</definedName>
    <definedName name="RequestType">#REF!</definedName>
  </definedNames>
  <calcPr calcId="145621"/>
</workbook>
</file>

<file path=xl/calcChain.xml><?xml version="1.0" encoding="utf-8"?>
<calcChain xmlns="http://schemas.openxmlformats.org/spreadsheetml/2006/main">
  <c r="J46" i="8" l="1"/>
  <c r="J47" i="8"/>
  <c r="J48" i="8"/>
  <c r="J49" i="8"/>
  <c r="J50" i="8"/>
  <c r="J45" i="8"/>
  <c r="I46" i="8"/>
  <c r="I47" i="8"/>
  <c r="I48" i="8"/>
  <c r="I49" i="8"/>
  <c r="I50" i="8"/>
  <c r="I45" i="8"/>
  <c r="J34" i="8"/>
  <c r="J35" i="8"/>
  <c r="J36" i="8"/>
  <c r="J37" i="8"/>
  <c r="J38" i="8"/>
  <c r="J39" i="8"/>
  <c r="J40" i="8"/>
  <c r="J41" i="8"/>
  <c r="J42" i="8"/>
  <c r="J43" i="8"/>
  <c r="J44" i="8"/>
  <c r="J33" i="8"/>
  <c r="I34" i="8"/>
  <c r="I35" i="8"/>
  <c r="I36" i="8"/>
  <c r="I37" i="8"/>
  <c r="I38" i="8"/>
  <c r="I39" i="8"/>
  <c r="I40" i="8"/>
  <c r="I41" i="8"/>
  <c r="I42" i="8"/>
  <c r="I43" i="8"/>
  <c r="I44" i="8"/>
  <c r="I33" i="8"/>
  <c r="J14" i="8"/>
  <c r="J15" i="8"/>
  <c r="J16" i="8"/>
  <c r="J17" i="8"/>
  <c r="J18" i="8"/>
  <c r="J19" i="8"/>
  <c r="J20" i="8"/>
  <c r="J21" i="8"/>
  <c r="J22" i="8"/>
  <c r="J23" i="8"/>
  <c r="J24" i="8"/>
  <c r="J25" i="8"/>
  <c r="J26" i="8"/>
  <c r="J27" i="8"/>
  <c r="J28" i="8"/>
  <c r="J29" i="8"/>
  <c r="J30" i="8"/>
  <c r="J31" i="8"/>
  <c r="J32" i="8"/>
  <c r="J13" i="8"/>
  <c r="I14" i="8"/>
  <c r="I15" i="8"/>
  <c r="I16" i="8"/>
  <c r="I17" i="8"/>
  <c r="I18" i="8"/>
  <c r="I19" i="8"/>
  <c r="I20" i="8"/>
  <c r="I21" i="8"/>
  <c r="I22" i="8"/>
  <c r="I23" i="8"/>
  <c r="I24" i="8"/>
  <c r="I25" i="8"/>
  <c r="I26" i="8"/>
  <c r="I27" i="8"/>
  <c r="I28" i="8"/>
  <c r="I29" i="8"/>
  <c r="I30" i="8"/>
  <c r="I31" i="8"/>
  <c r="I32" i="8"/>
  <c r="I13" i="8"/>
  <c r="F46" i="8"/>
  <c r="F47" i="8"/>
  <c r="F48" i="8"/>
  <c r="F49" i="8"/>
  <c r="F50" i="8"/>
  <c r="F45" i="8"/>
  <c r="F35" i="8"/>
  <c r="F37" i="8"/>
  <c r="F39" i="8"/>
  <c r="F41" i="8"/>
  <c r="F43" i="8"/>
  <c r="F33" i="8"/>
  <c r="E33" i="8"/>
  <c r="E34" i="8"/>
  <c r="F34" i="8" s="1"/>
  <c r="E35" i="8"/>
  <c r="E36" i="8"/>
  <c r="F36" i="8" s="1"/>
  <c r="E37" i="8"/>
  <c r="E38" i="8"/>
  <c r="F38" i="8" s="1"/>
  <c r="E39" i="8"/>
  <c r="E40" i="8"/>
  <c r="F40" i="8" s="1"/>
  <c r="E41" i="8"/>
  <c r="E42" i="8"/>
  <c r="F42" i="8" s="1"/>
  <c r="E43" i="8"/>
  <c r="E44" i="8"/>
  <c r="F44" i="8" s="1"/>
  <c r="E14" i="8" l="1"/>
  <c r="F14" i="8" s="1"/>
  <c r="E15" i="8"/>
  <c r="F15" i="8" s="1"/>
  <c r="E16" i="8"/>
  <c r="F16" i="8" s="1"/>
  <c r="E17" i="8"/>
  <c r="F17" i="8" s="1"/>
  <c r="E18" i="8"/>
  <c r="F18" i="8" s="1"/>
  <c r="E19" i="8"/>
  <c r="F19" i="8" s="1"/>
  <c r="E20" i="8"/>
  <c r="F20" i="8" s="1"/>
  <c r="E21" i="8"/>
  <c r="F21" i="8" s="1"/>
  <c r="E22" i="8"/>
  <c r="F22" i="8" s="1"/>
  <c r="E23" i="8"/>
  <c r="F23" i="8" s="1"/>
  <c r="E24" i="8"/>
  <c r="F24" i="8" s="1"/>
  <c r="E25" i="8"/>
  <c r="F25" i="8" s="1"/>
  <c r="E26" i="8"/>
  <c r="F26" i="8" s="1"/>
  <c r="E27" i="8"/>
  <c r="F27" i="8" s="1"/>
  <c r="E28" i="8"/>
  <c r="F28" i="8" s="1"/>
  <c r="E29" i="8"/>
  <c r="F29" i="8" s="1"/>
  <c r="E30" i="8"/>
  <c r="F30" i="8" s="1"/>
  <c r="E31" i="8"/>
  <c r="F31" i="8" s="1"/>
  <c r="E32" i="8"/>
  <c r="F32" i="8" s="1"/>
  <c r="E45" i="8"/>
  <c r="E46" i="8"/>
  <c r="E47" i="8"/>
  <c r="E48" i="8"/>
  <c r="E49" i="8"/>
  <c r="E50" i="8"/>
  <c r="E13" i="8"/>
  <c r="F13" i="8" s="1"/>
</calcChain>
</file>

<file path=xl/sharedStrings.xml><?xml version="1.0" encoding="utf-8"?>
<sst xmlns="http://schemas.openxmlformats.org/spreadsheetml/2006/main" count="33" uniqueCount="33">
  <si>
    <t>Cohort</t>
  </si>
  <si>
    <t># Years Since First R01 Award</t>
  </si>
  <si>
    <t># of Awardees Continuing to Receive RPG Funding</t>
  </si>
  <si>
    <t>% of Awardees Continuing to Receive RPG Funding</t>
  </si>
  <si>
    <t># of Awardees Continuing to Submit RPG Applications</t>
  </si>
  <si>
    <t>% of Awardees Continuing to Submit RPG Applications</t>
  </si>
  <si>
    <t># of Awardees Who Dropped Out of RPG Funding Pool at End of FY</t>
  </si>
  <si>
    <t># of Awardees Who Dropped Out of RPG Applicant Pool at End of FY</t>
  </si>
  <si>
    <t># of Awardees Continuing to Receive RPG Funding 
(i.e., Survivors)</t>
  </si>
  <si>
    <t># of Awardees Continuing to Submit RPG Applications
(i.e., Survivors)</t>
  </si>
  <si>
    <t>Table 1</t>
  </si>
  <si>
    <t>Table 2</t>
  </si>
  <si>
    <t>Office of Extramural Research (OER) /Office of Planning, Analysis and Communications (OPAC)/ Division of  Statistical Analysis &amp; Reporting (DSAR) OERStats@mail.nih.gov/ www.report.nih.gov</t>
  </si>
  <si>
    <t>Research Project Grant (RPG) Survival Curves for R01-Equivalent Awardees</t>
  </si>
  <si>
    <t>Select Cohorts</t>
  </si>
  <si>
    <t>Fiscal Years 1989, 1997 and 2003 Cohorts</t>
  </si>
  <si>
    <t>Source: Data were drawn from the IMPAC-II Current and History files on 6/25/2014.</t>
  </si>
  <si>
    <t xml:space="preserve"> Notes: Cohorts are formed by taking the earliest fiscal year an applicant received an R01-Equivalent award. Applicants are considered to have dropped out if there is a gap of five or more years in their competing or non-competing RPG award history (table 1) or in their competing or non-competing RPG application submission history (table 2) beyond the current year of their award or application submission.</t>
  </si>
  <si>
    <t>FY 1986 Constant Dollar Costs</t>
  </si>
  <si>
    <t>Actual Dollar Costs</t>
  </si>
  <si>
    <t>FY</t>
  </si>
  <si>
    <t>Overall R01-equivalent success rate that year</t>
  </si>
  <si>
    <t>Number of First-Time NIH R01-Equivalent Awardees</t>
  </si>
  <si>
    <t>Average age of awardees</t>
  </si>
  <si>
    <t>Average length of award</t>
  </si>
  <si>
    <t>Average amount of first year award</t>
  </si>
  <si>
    <t>Average amount of 1st year award in 1986 constant dollars</t>
  </si>
  <si>
    <t>From DSAR Table 428-14-1</t>
  </si>
  <si>
    <t>Source : Award and demographic information was drawn from the IMPAC-II current and history files. Success rate information was drawn from the success rate file. All files accessed July 28, 2014.</t>
  </si>
  <si>
    <t xml:space="preserve">Notes: Cohorts are determined by finding the earliest fiscal year prinicipal investigators (Pis) received an R01equivalent award and placing them in mutually exclusive groups according to that year. Some Pis receive more than one R01-equivalent award in their first year. Information form every R01 equivalent award made to a PI in their first year is invluded in the average length and average cost calculated. </t>
  </si>
  <si>
    <t xml:space="preserve">Constant dollar calculations are based on the Biomedical Research Development Prive Index (BRDPI) with FY 1986 set as the base year. </t>
  </si>
  <si>
    <t>Success rate calculations are based on all R01-equivalent applications submitted in that year, regardless of experience level. All funding sources are included.</t>
  </si>
  <si>
    <t>Table # 524-14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</si>
</sst>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s>
  <fonts count="39" x14ac:knownFonts="1">
    <font>
      <sz val="10"/>
      <name val="Arial"/>
    </font>
    <font>
      <sz val="11"/>
      <color theme="1"/>
      <name val="Calibri"/>
      <family val="2"/>
      <scheme val="minor"/>
    </font>
    <font>
      <sz val="10"/>
      <name val="Arial"/>
      <family val="2"/>
    </font>
    <font>
      <u/>
      <sz val="10"/>
      <color indexed="12"/>
      <name val="Arial"/>
      <family val="2"/>
    </font>
    <font>
      <b/>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name val="Calibri"/>
      <family val="2"/>
      <scheme val="minor"/>
    </font>
    <font>
      <b/>
      <sz val="10"/>
      <name val="Calibri"/>
      <family val="2"/>
      <scheme val="minor"/>
    </font>
    <font>
      <sz val="10"/>
      <name val="Arial"/>
      <family val="2"/>
    </font>
    <font>
      <sz val="9"/>
      <color rgb="FF000000"/>
      <name val="Calibri"/>
      <family val="2"/>
      <scheme val="minor"/>
    </font>
    <font>
      <sz val="11"/>
      <color rgb="FF000000"/>
      <name val="Calibri"/>
      <family val="2"/>
    </font>
    <font>
      <b/>
      <sz val="11"/>
      <color rgb="FF000000"/>
      <name val="Calibri"/>
      <family val="2"/>
    </font>
    <font>
      <b/>
      <sz val="8"/>
      <color rgb="FFFF0000"/>
      <name val="Calibri"/>
      <family val="2"/>
    </font>
    <font>
      <sz val="8"/>
      <color rgb="FF000000"/>
      <name val="Calibri"/>
      <family val="2"/>
    </font>
    <font>
      <sz val="9"/>
      <color theme="1"/>
      <name val="Calibri"/>
      <family val="2"/>
    </font>
    <font>
      <sz val="9"/>
      <color theme="1"/>
      <name val="Calibri"/>
      <family val="2"/>
      <scheme val="minor"/>
    </font>
    <font>
      <b/>
      <sz val="10"/>
      <color theme="1"/>
      <name val="Calibri"/>
      <family val="2"/>
      <scheme val="minor"/>
    </font>
    <font>
      <sz val="11"/>
      <name val="Calibri"/>
      <family val="2"/>
    </font>
    <font>
      <b/>
      <sz val="12"/>
      <color rgb="FF0070C0"/>
      <name val="Calibri"/>
      <family val="2"/>
    </font>
    <font>
      <b/>
      <sz val="12"/>
      <color rgb="FFFF0000"/>
      <name val="Calibri"/>
      <family val="2"/>
    </font>
    <font>
      <b/>
      <sz val="12"/>
      <color rgb="FF76923C"/>
      <name val="Calibri"/>
      <family val="2"/>
    </font>
    <font>
      <sz val="12"/>
      <color rgb="FF000000"/>
      <name val="Calibri"/>
      <family val="2"/>
    </font>
    <font>
      <sz val="8"/>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FFFF"/>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0" applyNumberFormat="0" applyAlignment="0" applyProtection="0"/>
    <xf numFmtId="0" fontId="9" fillId="28" borderId="21"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2" applyNumberFormat="0" applyFill="0" applyAlignment="0" applyProtection="0"/>
    <xf numFmtId="0" fontId="13" fillId="0" borderId="23" applyNumberFormat="0" applyFill="0" applyAlignment="0" applyProtection="0"/>
    <xf numFmtId="0" fontId="14" fillId="0" borderId="24" applyNumberFormat="0" applyFill="0" applyAlignment="0" applyProtection="0"/>
    <xf numFmtId="0" fontId="14"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5" fillId="30" borderId="20" applyNumberFormat="0" applyAlignment="0" applyProtection="0"/>
    <xf numFmtId="0" fontId="16" fillId="0" borderId="25" applyNumberFormat="0" applyFill="0" applyAlignment="0" applyProtection="0"/>
    <xf numFmtId="0" fontId="17" fillId="31" borderId="0" applyNumberFormat="0" applyBorder="0" applyAlignment="0" applyProtection="0"/>
    <xf numFmtId="0" fontId="2" fillId="0" borderId="0"/>
    <xf numFmtId="0" fontId="2" fillId="0" borderId="0"/>
    <xf numFmtId="0" fontId="5" fillId="32" borderId="26" applyNumberFormat="0" applyFont="0" applyAlignment="0" applyProtection="0"/>
    <xf numFmtId="0" fontId="18" fillId="27" borderId="27" applyNumberFormat="0" applyAlignment="0" applyProtection="0"/>
    <xf numFmtId="0" fontId="19" fillId="0" borderId="0" applyNumberFormat="0" applyFill="0" applyBorder="0" applyAlignment="0" applyProtection="0"/>
    <xf numFmtId="0" fontId="20" fillId="0" borderId="28" applyNumberFormat="0" applyFill="0" applyAlignment="0" applyProtection="0"/>
    <xf numFmtId="0" fontId="21" fillId="0" borderId="0" applyNumberFormat="0" applyFill="0" applyBorder="0" applyAlignment="0" applyProtection="0"/>
    <xf numFmtId="9" fontId="24" fillId="0" borderId="0" applyFont="0" applyFill="0" applyBorder="0" applyAlignment="0" applyProtection="0"/>
    <xf numFmtId="0" fontId="30" fillId="0" borderId="0"/>
    <xf numFmtId="43"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0" fontId="1" fillId="0" borderId="0"/>
  </cellStyleXfs>
  <cellXfs count="86">
    <xf numFmtId="0" fontId="0" fillId="0" borderId="0" xfId="0"/>
    <xf numFmtId="0" fontId="22" fillId="0" borderId="18" xfId="0" applyFont="1" applyBorder="1"/>
    <xf numFmtId="0" fontId="25" fillId="0" borderId="29" xfId="0" applyFont="1" applyBorder="1" applyAlignment="1">
      <alignment vertical="center"/>
    </xf>
    <xf numFmtId="3" fontId="22" fillId="0" borderId="3" xfId="0" applyNumberFormat="1" applyFont="1" applyBorder="1"/>
    <xf numFmtId="164" fontId="22" fillId="0" borderId="4" xfId="47" applyNumberFormat="1" applyFont="1" applyBorder="1"/>
    <xf numFmtId="3" fontId="22" fillId="0" borderId="9" xfId="0" applyNumberFormat="1" applyFont="1" applyBorder="1"/>
    <xf numFmtId="0" fontId="22" fillId="0" borderId="11" xfId="0" applyFont="1" applyBorder="1"/>
    <xf numFmtId="3" fontId="22" fillId="33" borderId="5" xfId="0" applyNumberFormat="1" applyFont="1" applyFill="1" applyBorder="1"/>
    <xf numFmtId="164" fontId="22" fillId="33" borderId="6" xfId="47" applyNumberFormat="1" applyFont="1" applyFill="1" applyBorder="1"/>
    <xf numFmtId="3" fontId="22" fillId="33" borderId="15" xfId="0" applyNumberFormat="1" applyFont="1" applyFill="1" applyBorder="1"/>
    <xf numFmtId="3" fontId="22" fillId="33" borderId="3" xfId="0" applyNumberFormat="1" applyFont="1" applyFill="1" applyBorder="1"/>
    <xf numFmtId="164" fontId="22" fillId="33" borderId="4" xfId="47" applyNumberFormat="1" applyFont="1" applyFill="1" applyBorder="1"/>
    <xf numFmtId="3" fontId="22" fillId="33" borderId="9" xfId="0" applyNumberFormat="1" applyFont="1" applyFill="1" applyBorder="1"/>
    <xf numFmtId="3" fontId="22" fillId="33" borderId="7" xfId="0" applyNumberFormat="1" applyFont="1" applyFill="1" applyBorder="1"/>
    <xf numFmtId="164" fontId="22" fillId="33" borderId="8" xfId="47" applyNumberFormat="1" applyFont="1" applyFill="1" applyBorder="1"/>
    <xf numFmtId="3" fontId="22" fillId="33" borderId="10" xfId="0" applyNumberFormat="1" applyFont="1" applyFill="1" applyBorder="1"/>
    <xf numFmtId="3" fontId="22" fillId="0" borderId="1" xfId="0" applyNumberFormat="1" applyFont="1" applyBorder="1"/>
    <xf numFmtId="164" fontId="22" fillId="0" borderId="2" xfId="47" applyNumberFormat="1" applyFont="1" applyBorder="1"/>
    <xf numFmtId="0" fontId="25" fillId="33" borderId="15" xfId="0" applyFont="1" applyFill="1" applyBorder="1" applyAlignment="1">
      <alignment vertical="center"/>
    </xf>
    <xf numFmtId="0" fontId="25" fillId="33" borderId="9" xfId="0" applyFont="1" applyFill="1" applyBorder="1" applyAlignment="1">
      <alignment vertical="center"/>
    </xf>
    <xf numFmtId="0" fontId="25" fillId="33" borderId="10" xfId="0" applyFont="1" applyFill="1" applyBorder="1" applyAlignment="1">
      <alignment vertical="center"/>
    </xf>
    <xf numFmtId="0" fontId="22" fillId="33" borderId="32" xfId="0" applyFont="1" applyFill="1" applyBorder="1"/>
    <xf numFmtId="0" fontId="22" fillId="33" borderId="33" xfId="0" applyFont="1" applyFill="1" applyBorder="1"/>
    <xf numFmtId="0" fontId="22" fillId="33" borderId="34" xfId="0" applyFont="1" applyFill="1" applyBorder="1"/>
    <xf numFmtId="164" fontId="22" fillId="33" borderId="3" xfId="47" applyNumberFormat="1" applyFont="1" applyFill="1" applyBorder="1"/>
    <xf numFmtId="0" fontId="22" fillId="0" borderId="14" xfId="0" applyFont="1" applyBorder="1"/>
    <xf numFmtId="0" fontId="25" fillId="0" borderId="17" xfId="0" applyFont="1" applyBorder="1" applyAlignment="1">
      <alignment vertical="center"/>
    </xf>
    <xf numFmtId="3" fontId="22" fillId="0" borderId="5" xfId="0" applyNumberFormat="1" applyFont="1" applyBorder="1"/>
    <xf numFmtId="164" fontId="22" fillId="0" borderId="6" xfId="47" applyNumberFormat="1" applyFont="1" applyBorder="1"/>
    <xf numFmtId="3" fontId="22" fillId="0" borderId="15" xfId="0" applyNumberFormat="1" applyFont="1" applyBorder="1"/>
    <xf numFmtId="0" fontId="22" fillId="0" borderId="19" xfId="0" applyFont="1" applyBorder="1"/>
    <xf numFmtId="0" fontId="25" fillId="0" borderId="30" xfId="0" applyFont="1" applyBorder="1" applyAlignment="1">
      <alignment vertical="center"/>
    </xf>
    <xf numFmtId="3" fontId="22" fillId="0" borderId="7" xfId="0" applyNumberFormat="1" applyFont="1" applyBorder="1"/>
    <xf numFmtId="164" fontId="22" fillId="0" borderId="35" xfId="47" applyNumberFormat="1" applyFont="1" applyBorder="1"/>
    <xf numFmtId="3" fontId="22" fillId="0" borderId="10" xfId="0" applyNumberFormat="1" applyFont="1" applyBorder="1"/>
    <xf numFmtId="3" fontId="22" fillId="0" borderId="36" xfId="0" applyNumberFormat="1" applyFont="1" applyBorder="1"/>
    <xf numFmtId="164" fontId="22" fillId="33" borderId="5" xfId="47" applyNumberFormat="1" applyFont="1" applyFill="1" applyBorder="1"/>
    <xf numFmtId="164" fontId="22" fillId="33" borderId="7" xfId="47" applyNumberFormat="1" applyFont="1" applyFill="1" applyBorder="1"/>
    <xf numFmtId="0" fontId="23" fillId="35" borderId="37" xfId="0" applyFont="1" applyFill="1" applyBorder="1" applyAlignment="1">
      <alignment horizontal="center" vertical="center" wrapText="1"/>
    </xf>
    <xf numFmtId="0" fontId="23" fillId="35" borderId="38" xfId="0" applyFont="1" applyFill="1" applyBorder="1" applyAlignment="1">
      <alignment horizontal="center" vertical="center" wrapText="1"/>
    </xf>
    <xf numFmtId="0" fontId="23" fillId="35" borderId="39" xfId="0" applyFont="1" applyFill="1" applyBorder="1" applyAlignment="1">
      <alignment horizontal="center" vertical="center" wrapText="1"/>
    </xf>
    <xf numFmtId="0" fontId="23" fillId="34" borderId="40" xfId="0" applyFont="1" applyFill="1" applyBorder="1" applyAlignment="1">
      <alignment horizontal="center" vertical="center" wrapText="1"/>
    </xf>
    <xf numFmtId="0" fontId="23" fillId="34" borderId="38" xfId="0" applyFont="1" applyFill="1" applyBorder="1" applyAlignment="1">
      <alignment horizontal="center" vertical="center" wrapText="1"/>
    </xf>
    <xf numFmtId="0" fontId="23" fillId="34" borderId="39" xfId="0" applyFont="1" applyFill="1" applyBorder="1" applyAlignment="1">
      <alignment horizontal="center" vertical="center" wrapText="1"/>
    </xf>
    <xf numFmtId="0" fontId="22" fillId="0" borderId="41" xfId="0" applyFont="1" applyBorder="1"/>
    <xf numFmtId="164" fontId="22" fillId="0" borderId="8" xfId="47" applyNumberFormat="1" applyFont="1" applyBorder="1"/>
    <xf numFmtId="0" fontId="28" fillId="0" borderId="0" xfId="0" applyFont="1" applyAlignment="1">
      <alignment vertical="center"/>
    </xf>
    <xf numFmtId="0" fontId="26" fillId="0" borderId="0" xfId="0" applyFont="1" applyAlignment="1">
      <alignment vertical="center" wrapText="1"/>
    </xf>
    <xf numFmtId="0" fontId="27" fillId="0" borderId="0" xfId="0" applyFont="1" applyAlignment="1">
      <alignment vertical="center"/>
    </xf>
    <xf numFmtId="0" fontId="26" fillId="0" borderId="0" xfId="0" applyFont="1" applyAlignment="1">
      <alignment vertical="center"/>
    </xf>
    <xf numFmtId="0" fontId="29" fillId="0" borderId="0" xfId="0" applyFont="1" applyAlignment="1">
      <alignment vertical="center"/>
    </xf>
    <xf numFmtId="0" fontId="23" fillId="36" borderId="16" xfId="0" applyFont="1" applyFill="1" applyBorder="1" applyAlignment="1"/>
    <xf numFmtId="0" fontId="23" fillId="36" borderId="13" xfId="0" applyFont="1" applyFill="1" applyBorder="1" applyAlignment="1"/>
    <xf numFmtId="0" fontId="23" fillId="36" borderId="12" xfId="0" applyFont="1" applyFill="1" applyBorder="1" applyAlignment="1"/>
    <xf numFmtId="0" fontId="30" fillId="0" borderId="0" xfId="48"/>
    <xf numFmtId="43" fontId="0" fillId="0" borderId="0" xfId="49" applyFont="1" applyAlignment="1">
      <alignment horizontal="center"/>
    </xf>
    <xf numFmtId="165" fontId="0" fillId="0" borderId="0" xfId="50" applyNumberFormat="1" applyFont="1" applyAlignment="1">
      <alignment horizontal="center"/>
    </xf>
    <xf numFmtId="43" fontId="0" fillId="0" borderId="0" xfId="49" applyFont="1"/>
    <xf numFmtId="165" fontId="31" fillId="0" borderId="3" xfId="51" applyNumberFormat="1" applyFont="1" applyBorder="1"/>
    <xf numFmtId="0" fontId="31" fillId="0" borderId="3" xfId="52" applyFont="1" applyBorder="1"/>
    <xf numFmtId="0" fontId="32" fillId="33" borderId="3" xfId="52" applyFont="1" applyFill="1" applyBorder="1" applyAlignment="1">
      <alignment horizontal="center" vertical="center" wrapText="1"/>
    </xf>
    <xf numFmtId="0" fontId="23" fillId="33" borderId="31" xfId="0" applyFont="1" applyFill="1" applyBorder="1" applyAlignment="1">
      <alignment vertical="center" wrapText="1"/>
    </xf>
    <xf numFmtId="0" fontId="23" fillId="33" borderId="42" xfId="0" applyFont="1" applyFill="1" applyBorder="1" applyAlignment="1">
      <alignment vertical="center" wrapText="1"/>
    </xf>
    <xf numFmtId="0" fontId="38" fillId="0" borderId="0" xfId="0" applyFont="1" applyAlignment="1">
      <alignment vertical="center"/>
    </xf>
    <xf numFmtId="3" fontId="37" fillId="37" borderId="3" xfId="0" applyNumberFormat="1" applyFont="1" applyFill="1" applyBorder="1" applyAlignment="1">
      <alignment horizontal="right" vertical="center" wrapText="1"/>
    </xf>
    <xf numFmtId="0" fontId="37" fillId="37" borderId="3" xfId="0" applyFont="1" applyFill="1" applyBorder="1" applyAlignment="1">
      <alignment horizontal="right" vertical="center" wrapText="1"/>
    </xf>
    <xf numFmtId="0" fontId="37" fillId="0" borderId="3" xfId="0" applyFont="1" applyBorder="1" applyAlignment="1">
      <alignment horizontal="right" vertical="center"/>
    </xf>
    <xf numFmtId="6" fontId="37" fillId="0" borderId="3" xfId="0" applyNumberFormat="1" applyFont="1" applyBorder="1" applyAlignment="1">
      <alignment horizontal="right" vertical="center" wrapText="1"/>
    </xf>
    <xf numFmtId="10" fontId="37" fillId="37" borderId="1" xfId="0" applyNumberFormat="1" applyFont="1" applyFill="1" applyBorder="1" applyAlignment="1">
      <alignment horizontal="right" vertical="center"/>
    </xf>
    <xf numFmtId="0" fontId="34" fillId="0" borderId="43" xfId="0" applyFont="1" applyBorder="1" applyAlignment="1">
      <alignment horizontal="right" vertical="center" wrapText="1"/>
    </xf>
    <xf numFmtId="0" fontId="35" fillId="0" borderId="44" xfId="0" applyFont="1" applyBorder="1" applyAlignment="1">
      <alignment horizontal="right" vertical="center" wrapText="1"/>
    </xf>
    <xf numFmtId="0" fontId="36" fillId="0" borderId="45" xfId="0" applyFont="1" applyBorder="1" applyAlignment="1">
      <alignment horizontal="right" vertical="center" wrapText="1"/>
    </xf>
    <xf numFmtId="0" fontId="33" fillId="0" borderId="14" xfId="0" applyFont="1" applyBorder="1"/>
    <xf numFmtId="0" fontId="37" fillId="37" borderId="29" xfId="0" applyFont="1" applyFill="1" applyBorder="1" applyAlignment="1">
      <alignment vertical="center"/>
    </xf>
    <xf numFmtId="10" fontId="37" fillId="37" borderId="2" xfId="0" applyNumberFormat="1" applyFont="1" applyFill="1" applyBorder="1" applyAlignment="1">
      <alignment horizontal="right" vertical="center"/>
    </xf>
    <xf numFmtId="3" fontId="37" fillId="37" borderId="4" xfId="0" applyNumberFormat="1" applyFont="1" applyFill="1" applyBorder="1" applyAlignment="1">
      <alignment horizontal="right" vertical="center" wrapText="1"/>
    </xf>
    <xf numFmtId="0" fontId="37" fillId="37" borderId="4" xfId="0" applyFont="1" applyFill="1" applyBorder="1" applyAlignment="1">
      <alignment horizontal="right" vertical="center" wrapText="1"/>
    </xf>
    <xf numFmtId="0" fontId="37" fillId="0" borderId="29" xfId="0" applyFont="1" applyBorder="1" applyAlignment="1">
      <alignment vertical="center"/>
    </xf>
    <xf numFmtId="0" fontId="37" fillId="0" borderId="4" xfId="0" applyFont="1" applyBorder="1" applyAlignment="1">
      <alignment horizontal="right" vertical="center"/>
    </xf>
    <xf numFmtId="6" fontId="37" fillId="0" borderId="4" xfId="0" applyNumberFormat="1" applyFont="1" applyBorder="1" applyAlignment="1">
      <alignment horizontal="right" vertical="center" wrapText="1"/>
    </xf>
    <xf numFmtId="0" fontId="37" fillId="0" borderId="30" xfId="0" applyFont="1" applyBorder="1" applyAlignment="1">
      <alignment vertical="center"/>
    </xf>
    <xf numFmtId="6" fontId="37" fillId="0" borderId="7" xfId="0" applyNumberFormat="1" applyFont="1" applyBorder="1" applyAlignment="1">
      <alignment horizontal="right" vertical="center"/>
    </xf>
    <xf numFmtId="6" fontId="37" fillId="0" borderId="8" xfId="0" applyNumberFormat="1" applyFont="1" applyBorder="1" applyAlignment="1">
      <alignment horizontal="right" vertical="center"/>
    </xf>
    <xf numFmtId="0" fontId="2" fillId="0" borderId="0" xfId="0" applyFont="1"/>
    <xf numFmtId="0" fontId="37" fillId="0" borderId="0" xfId="0" applyFont="1" applyFill="1" applyBorder="1" applyAlignment="1">
      <alignment vertical="center"/>
    </xf>
    <xf numFmtId="0" fontId="37" fillId="0" borderId="0" xfId="0" applyFont="1" applyFill="1" applyBorder="1" applyAlignment="1">
      <alignment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cellStyle name="Currency 2" xfId="50"/>
    <cellStyle name="Currency 2 2" xfId="5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34"/>
    <cellStyle name="Hyperlink 4" xfId="35"/>
    <cellStyle name="Hyperlink 5" xfId="36"/>
    <cellStyle name="Input" xfId="37" builtinId="20" customBuiltin="1"/>
    <cellStyle name="Linked Cell" xfId="38" builtinId="24" customBuiltin="1"/>
    <cellStyle name="Neutral" xfId="39" builtinId="28" customBuiltin="1"/>
    <cellStyle name="Normal" xfId="0" builtinId="0"/>
    <cellStyle name="Normal 2" xfId="40"/>
    <cellStyle name="Normal 3" xfId="48"/>
    <cellStyle name="Normal 3 2" xfId="52"/>
    <cellStyle name="Normal 5" xfId="41"/>
    <cellStyle name="Note 2" xfId="42"/>
    <cellStyle name="Output" xfId="43" builtinId="21" customBuiltin="1"/>
    <cellStyle name="Percent" xfId="47" builtinId="5"/>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colors>
    <mruColors>
      <color rgb="FFFF0000"/>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NIH Research Project Grant (RPG) Funding
</a:t>
            </a:r>
            <a:r>
              <a:rPr lang="en-US" sz="1400"/>
              <a:t>Competing Awards, FY 1986-2013</a:t>
            </a:r>
          </a:p>
        </c:rich>
      </c:tx>
      <c:layout/>
      <c:overlay val="0"/>
    </c:title>
    <c:autoTitleDeleted val="0"/>
    <c:plotArea>
      <c:layout/>
      <c:barChart>
        <c:barDir val="col"/>
        <c:grouping val="clustered"/>
        <c:varyColors val="0"/>
        <c:ser>
          <c:idx val="2"/>
          <c:order val="0"/>
          <c:tx>
            <c:v>Actual Dollar Costs</c:v>
          </c:tx>
          <c:spPr>
            <a:solidFill>
              <a:schemeClr val="accent1"/>
            </a:solidFill>
          </c:spPr>
          <c:invertIfNegative val="0"/>
          <c:dPt>
            <c:idx val="3"/>
            <c:invertIfNegative val="0"/>
            <c:bubble3D val="0"/>
            <c:spPr>
              <a:solidFill>
                <a:schemeClr val="accent1"/>
              </a:solidFill>
              <a:ln w="28575">
                <a:solidFill>
                  <a:sysClr val="windowText" lastClr="000000"/>
                </a:solidFill>
              </a:ln>
            </c:spPr>
          </c:dPt>
          <c:dPt>
            <c:idx val="5"/>
            <c:invertIfNegative val="0"/>
            <c:bubble3D val="0"/>
            <c:spPr>
              <a:solidFill>
                <a:schemeClr val="accent1"/>
              </a:solidFill>
              <a:ln w="38100"/>
            </c:spPr>
          </c:dPt>
          <c:dPt>
            <c:idx val="11"/>
            <c:invertIfNegative val="0"/>
            <c:bubble3D val="0"/>
            <c:spPr>
              <a:solidFill>
                <a:schemeClr val="accent1"/>
              </a:solidFill>
              <a:ln w="28575">
                <a:solidFill>
                  <a:sysClr val="windowText" lastClr="000000"/>
                </a:solidFill>
              </a:ln>
            </c:spPr>
          </c:dPt>
          <c:dPt>
            <c:idx val="17"/>
            <c:invertIfNegative val="0"/>
            <c:bubble3D val="0"/>
            <c:spPr>
              <a:solidFill>
                <a:schemeClr val="accent1"/>
              </a:solidFill>
              <a:ln w="28575">
                <a:solidFill>
                  <a:sysClr val="windowText" lastClr="000000"/>
                </a:solidFill>
              </a:ln>
            </c:spPr>
          </c:dPt>
          <c:cat>
            <c:numRef>
              <c:f>[1]output1!$L$2:$L$29</c:f>
              <c:numCache>
                <c:formatCode>General</c:formatCode>
                <c:ptCount val="2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numCache>
            </c:numRef>
          </c:cat>
          <c:val>
            <c:numRef>
              <c:f>[1]output1!$M$2:$M$29</c:f>
              <c:numCache>
                <c:formatCode>General</c:formatCode>
                <c:ptCount val="28"/>
                <c:pt idx="0">
                  <c:v>981461236</c:v>
                </c:pt>
                <c:pt idx="1">
                  <c:v>1217652408</c:v>
                </c:pt>
                <c:pt idx="2">
                  <c:v>1172660932</c:v>
                </c:pt>
                <c:pt idx="3">
                  <c:v>1105351235</c:v>
                </c:pt>
                <c:pt idx="4">
                  <c:v>1088411881</c:v>
                </c:pt>
                <c:pt idx="5">
                  <c:v>1334303885</c:v>
                </c:pt>
                <c:pt idx="6">
                  <c:v>1531351972</c:v>
                </c:pt>
                <c:pt idx="7">
                  <c:v>1286175683</c:v>
                </c:pt>
                <c:pt idx="8">
                  <c:v>1495368578</c:v>
                </c:pt>
                <c:pt idx="9">
                  <c:v>1628648208</c:v>
                </c:pt>
                <c:pt idx="10">
                  <c:v>1657599553</c:v>
                </c:pt>
                <c:pt idx="11">
                  <c:v>1855864006</c:v>
                </c:pt>
                <c:pt idx="12">
                  <c:v>1975927480</c:v>
                </c:pt>
                <c:pt idx="13">
                  <c:v>2560466874</c:v>
                </c:pt>
                <c:pt idx="14">
                  <c:v>3016092591</c:v>
                </c:pt>
                <c:pt idx="15">
                  <c:v>3059342721</c:v>
                </c:pt>
                <c:pt idx="16">
                  <c:v>3206423419</c:v>
                </c:pt>
                <c:pt idx="17">
                  <c:v>3523971961</c:v>
                </c:pt>
                <c:pt idx="18">
                  <c:v>3575935441</c:v>
                </c:pt>
                <c:pt idx="19">
                  <c:v>3483835901</c:v>
                </c:pt>
                <c:pt idx="20">
                  <c:v>3392553372</c:v>
                </c:pt>
                <c:pt idx="21">
                  <c:v>3787134679</c:v>
                </c:pt>
                <c:pt idx="22">
                  <c:v>3664412980</c:v>
                </c:pt>
                <c:pt idx="23">
                  <c:v>3818436242</c:v>
                </c:pt>
                <c:pt idx="24">
                  <c:v>3921960839</c:v>
                </c:pt>
                <c:pt idx="25">
                  <c:v>3719795058</c:v>
                </c:pt>
                <c:pt idx="26">
                  <c:v>3808973705</c:v>
                </c:pt>
                <c:pt idx="27">
                  <c:v>3500873219</c:v>
                </c:pt>
              </c:numCache>
            </c:numRef>
          </c:val>
        </c:ser>
        <c:ser>
          <c:idx val="0"/>
          <c:order val="1"/>
          <c:tx>
            <c:v>FY 1986 Constant Dollar Costs</c:v>
          </c:tx>
          <c:spPr>
            <a:solidFill>
              <a:schemeClr val="accent2"/>
            </a:solidFill>
          </c:spPr>
          <c:invertIfNegative val="0"/>
          <c:dPt>
            <c:idx val="3"/>
            <c:invertIfNegative val="0"/>
            <c:bubble3D val="0"/>
            <c:spPr>
              <a:solidFill>
                <a:schemeClr val="accent2"/>
              </a:solidFill>
              <a:ln w="28575">
                <a:solidFill>
                  <a:sysClr val="windowText" lastClr="000000"/>
                </a:solidFill>
              </a:ln>
            </c:spPr>
          </c:dPt>
          <c:dPt>
            <c:idx val="11"/>
            <c:invertIfNegative val="0"/>
            <c:bubble3D val="0"/>
            <c:spPr>
              <a:solidFill>
                <a:schemeClr val="accent2"/>
              </a:solidFill>
              <a:ln w="28575">
                <a:solidFill>
                  <a:sysClr val="windowText" lastClr="000000"/>
                </a:solidFill>
              </a:ln>
            </c:spPr>
          </c:dPt>
          <c:dPt>
            <c:idx val="17"/>
            <c:invertIfNegative val="0"/>
            <c:bubble3D val="0"/>
            <c:spPr>
              <a:solidFill>
                <a:schemeClr val="accent2"/>
              </a:solidFill>
              <a:ln w="28575">
                <a:solidFill>
                  <a:sysClr val="windowText" lastClr="000000"/>
                </a:solidFill>
              </a:ln>
            </c:spPr>
          </c:dPt>
          <c:cat>
            <c:numRef>
              <c:f>[1]output1!$L$2:$L$29</c:f>
              <c:numCache>
                <c:formatCode>General</c:formatCode>
                <c:ptCount val="2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numCache>
            </c:numRef>
          </c:cat>
          <c:val>
            <c:numRef>
              <c:f>[1]output1!$N$2:$N$29</c:f>
              <c:numCache>
                <c:formatCode>General</c:formatCode>
                <c:ptCount val="28"/>
                <c:pt idx="0">
                  <c:v>981461236</c:v>
                </c:pt>
                <c:pt idx="1">
                  <c:v>1156040987.3970101</c:v>
                </c:pt>
                <c:pt idx="2">
                  <c:v>1060177024.36131</c:v>
                </c:pt>
                <c:pt idx="3">
                  <c:v>949962606.39904499</c:v>
                </c:pt>
                <c:pt idx="4">
                  <c:v>887236633.93722296</c:v>
                </c:pt>
                <c:pt idx="5">
                  <c:v>1037607944.16582</c:v>
                </c:pt>
                <c:pt idx="6">
                  <c:v>1140532393.0281</c:v>
                </c:pt>
                <c:pt idx="7">
                  <c:v>926278120.42370105</c:v>
                </c:pt>
                <c:pt idx="8">
                  <c:v>1036800145.31759</c:v>
                </c:pt>
                <c:pt idx="9">
                  <c:v>1091403116.2521999</c:v>
                </c:pt>
                <c:pt idx="10">
                  <c:v>1083089301.1250801</c:v>
                </c:pt>
                <c:pt idx="11">
                  <c:v>1179817548.0111599</c:v>
                </c:pt>
                <c:pt idx="12">
                  <c:v>1214951106.4333701</c:v>
                </c:pt>
                <c:pt idx="13">
                  <c:v>1526053979.9114101</c:v>
                </c:pt>
                <c:pt idx="14">
                  <c:v>1733028045.7966199</c:v>
                </c:pt>
                <c:pt idx="15">
                  <c:v>1701315559.51844</c:v>
                </c:pt>
                <c:pt idx="16">
                  <c:v>1725940981.3958299</c:v>
                </c:pt>
                <c:pt idx="17">
                  <c:v>1832457320.3319399</c:v>
                </c:pt>
                <c:pt idx="18">
                  <c:v>1792689366.7054701</c:v>
                </c:pt>
                <c:pt idx="19">
                  <c:v>1681115089.93488</c:v>
                </c:pt>
                <c:pt idx="20">
                  <c:v>1564633077.6438899</c:v>
                </c:pt>
                <c:pt idx="21">
                  <c:v>1682766971.24578</c:v>
                </c:pt>
                <c:pt idx="22">
                  <c:v>1555428766.08217</c:v>
                </c:pt>
                <c:pt idx="23">
                  <c:v>1574706544.8961699</c:v>
                </c:pt>
                <c:pt idx="24">
                  <c:v>1570550128.9823799</c:v>
                </c:pt>
                <c:pt idx="25">
                  <c:v>1448160911.54792</c:v>
                </c:pt>
                <c:pt idx="26">
                  <c:v>1463921447.4114001</c:v>
                </c:pt>
                <c:pt idx="27">
                  <c:v>1320225368.6933801</c:v>
                </c:pt>
              </c:numCache>
            </c:numRef>
          </c:val>
        </c:ser>
        <c:dLbls>
          <c:showLegendKey val="0"/>
          <c:showVal val="0"/>
          <c:showCatName val="0"/>
          <c:showSerName val="0"/>
          <c:showPercent val="0"/>
          <c:showBubbleSize val="0"/>
        </c:dLbls>
        <c:gapWidth val="150"/>
        <c:axId val="114849664"/>
        <c:axId val="114851840"/>
      </c:barChart>
      <c:catAx>
        <c:axId val="114849664"/>
        <c:scaling>
          <c:orientation val="minMax"/>
        </c:scaling>
        <c:delete val="0"/>
        <c:axPos val="b"/>
        <c:title>
          <c:tx>
            <c:rich>
              <a:bodyPr/>
              <a:lstStyle/>
              <a:p>
                <a:pPr>
                  <a:defRPr/>
                </a:pPr>
                <a:r>
                  <a:rPr lang="en-US"/>
                  <a:t>Fiscal Year</a:t>
                </a:r>
              </a:p>
            </c:rich>
          </c:tx>
          <c:layout/>
          <c:overlay val="0"/>
        </c:title>
        <c:numFmt formatCode="General" sourceLinked="1"/>
        <c:majorTickMark val="out"/>
        <c:minorTickMark val="none"/>
        <c:tickLblPos val="nextTo"/>
        <c:txPr>
          <a:bodyPr rot="0"/>
          <a:lstStyle/>
          <a:p>
            <a:pPr>
              <a:defRPr sz="900"/>
            </a:pPr>
            <a:endParaRPr lang="en-US"/>
          </a:p>
        </c:txPr>
        <c:crossAx val="114851840"/>
        <c:crosses val="autoZero"/>
        <c:auto val="1"/>
        <c:lblAlgn val="ctr"/>
        <c:lblOffset val="100"/>
        <c:noMultiLvlLbl val="0"/>
      </c:catAx>
      <c:valAx>
        <c:axId val="114851840"/>
        <c:scaling>
          <c:orientation val="minMax"/>
        </c:scaling>
        <c:delete val="0"/>
        <c:axPos val="l"/>
        <c:majorGridlines/>
        <c:title>
          <c:tx>
            <c:rich>
              <a:bodyPr rot="-5400000" vert="horz"/>
              <a:lstStyle/>
              <a:p>
                <a:pPr>
                  <a:defRPr/>
                </a:pPr>
                <a:r>
                  <a:rPr lang="en-US"/>
                  <a:t>Competing RPG Funding</a:t>
                </a:r>
              </a:p>
            </c:rich>
          </c:tx>
          <c:layout/>
          <c:overlay val="0"/>
        </c:title>
        <c:numFmt formatCode="&quot;$&quot;#,##0" sourceLinked="0"/>
        <c:majorTickMark val="out"/>
        <c:minorTickMark val="none"/>
        <c:tickLblPos val="nextTo"/>
        <c:crossAx val="114849664"/>
        <c:crosses val="autoZero"/>
        <c:crossBetween val="between"/>
        <c:dispUnits>
          <c:builtInUnit val="millions"/>
          <c:dispUnitsLbl>
            <c:layout/>
          </c:dispUnitsLbl>
        </c:dispUnits>
      </c:valAx>
    </c:plotArea>
    <c:legend>
      <c:legendPos val="b"/>
      <c:layout>
        <c:manualLayout>
          <c:xMode val="edge"/>
          <c:yMode val="edge"/>
          <c:x val="0.32190222007614055"/>
          <c:y val="0.9514194637593707"/>
          <c:w val="0.55869531455104482"/>
          <c:h val="3.65311381531854E-2"/>
        </c:manualLayout>
      </c:layout>
      <c:overlay val="0"/>
    </c:legend>
    <c:plotVisOnly val="1"/>
    <c:dispBlanksAs val="gap"/>
    <c:showDLblsOverMax val="0"/>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18"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28573</xdr:colOff>
      <xdr:row>0</xdr:row>
      <xdr:rowOff>9525</xdr:rowOff>
    </xdr:from>
    <xdr:to>
      <xdr:col>13</xdr:col>
      <xdr:colOff>247649</xdr:colOff>
      <xdr:row>0</xdr:row>
      <xdr:rowOff>485775</xdr:rowOff>
    </xdr:to>
    <xdr:sp macro="" textlink="">
      <xdr:nvSpPr>
        <xdr:cNvPr id="2" name="Rectangle 1"/>
        <xdr:cNvSpPr/>
      </xdr:nvSpPr>
      <xdr:spPr>
        <a:xfrm>
          <a:off x="28573" y="9525"/>
          <a:ext cx="7153276" cy="142875"/>
        </a:xfrm>
        <a:prstGeom prst="rect">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b="1"/>
            <a:t>Office of Extramural Research (OER) /Office of Planning, Analysis and Communications (OPAC)/ Division of  </a:t>
          </a:r>
          <a:r>
            <a:rPr lang="en-US" sz="800" b="1" baseline="0"/>
            <a:t>Statistical Analysis &amp; Reporting (DSAR) OERStats@mail.nih.gov/ www.report.nih.gov</a:t>
          </a:r>
          <a:endParaRPr lang="en-US" sz="800" b="1"/>
        </a:p>
      </xdr:txBody>
    </xdr:sp>
    <xdr:clientData/>
  </xdr:twoCellAnchor>
  <xdr:twoCellAnchor>
    <xdr:from>
      <xdr:col>0</xdr:col>
      <xdr:colOff>28573</xdr:colOff>
      <xdr:row>0</xdr:row>
      <xdr:rowOff>561975</xdr:rowOff>
    </xdr:from>
    <xdr:to>
      <xdr:col>13</xdr:col>
      <xdr:colOff>228599</xdr:colOff>
      <xdr:row>0</xdr:row>
      <xdr:rowOff>1238250</xdr:rowOff>
    </xdr:to>
    <xdr:sp macro="" textlink="">
      <xdr:nvSpPr>
        <xdr:cNvPr id="3" name="TextBox 2"/>
        <xdr:cNvSpPr txBox="1"/>
      </xdr:nvSpPr>
      <xdr:spPr>
        <a:xfrm>
          <a:off x="28573" y="152400"/>
          <a:ext cx="7134226"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0"/>
            <a:t>Table 428-14-2</a:t>
          </a:r>
        </a:p>
        <a:p>
          <a:pPr algn="ctr"/>
          <a:r>
            <a:rPr lang="en-US" sz="1100" b="1"/>
            <a:t>NIH Research Project Grant (RPG) Costs</a:t>
          </a:r>
        </a:p>
        <a:p>
          <a:pPr algn="ctr"/>
          <a:r>
            <a:rPr lang="en-US" sz="1100" baseline="0"/>
            <a:t>Fiscal Years 1986 - 2013</a:t>
          </a:r>
          <a:endParaRPr lang="en-US" sz="1100"/>
        </a:p>
      </xdr:txBody>
    </xdr:sp>
    <xdr:clientData/>
  </xdr:twoCellAnchor>
  <xdr:twoCellAnchor>
    <xdr:from>
      <xdr:col>0</xdr:col>
      <xdr:colOff>66675</xdr:colOff>
      <xdr:row>0</xdr:row>
      <xdr:rowOff>1266825</xdr:rowOff>
    </xdr:from>
    <xdr:to>
      <xdr:col>13</xdr:col>
      <xdr:colOff>419100</xdr:colOff>
      <xdr:row>2</xdr:row>
      <xdr:rowOff>200025</xdr:rowOff>
    </xdr:to>
    <xdr:sp macro="" textlink="">
      <xdr:nvSpPr>
        <xdr:cNvPr id="4" name="TextBox 3"/>
        <xdr:cNvSpPr txBox="1"/>
      </xdr:nvSpPr>
      <xdr:spPr>
        <a:xfrm>
          <a:off x="66675" y="152400"/>
          <a:ext cx="728662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t>Source: Data drawn from the IMPAC-II Current</a:t>
          </a:r>
          <a:r>
            <a:rPr lang="en-US" sz="800" b="0" baseline="0"/>
            <a:t> and History  files on 9/12/2014.</a:t>
          </a:r>
        </a:p>
      </xdr:txBody>
    </xdr:sp>
    <xdr:clientData/>
  </xdr:twoCellAnchor>
  <xdr:twoCellAnchor>
    <xdr:from>
      <xdr:col>0</xdr:col>
      <xdr:colOff>95249</xdr:colOff>
      <xdr:row>2</xdr:row>
      <xdr:rowOff>133350</xdr:rowOff>
    </xdr:from>
    <xdr:to>
      <xdr:col>11</xdr:col>
      <xdr:colOff>171450</xdr:colOff>
      <xdr:row>6</xdr:row>
      <xdr:rowOff>219075</xdr:rowOff>
    </xdr:to>
    <xdr:sp macro="" textlink="">
      <xdr:nvSpPr>
        <xdr:cNvPr id="5" name="TextBox 4"/>
        <xdr:cNvSpPr txBox="1"/>
      </xdr:nvSpPr>
      <xdr:spPr>
        <a:xfrm>
          <a:off x="95249" y="438150"/>
          <a:ext cx="5943601"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t>Notes:  American Recovery</a:t>
          </a:r>
          <a:r>
            <a:rPr lang="en-US" sz="800" b="0" baseline="0"/>
            <a:t> and Reinvestment Act (ARRA) awards are not included.</a:t>
          </a:r>
        </a:p>
        <a:p>
          <a:pPr algn="l"/>
          <a:r>
            <a:rPr lang="en-US" sz="800" b="0" baseline="0"/>
            <a:t>FY 1986 is set to the base year and future years are put into FY 1986 dollar terms using the Biomedical  Research and Development Price Index (BRDPI).</a:t>
          </a:r>
        </a:p>
        <a:p>
          <a:pPr algn="l"/>
          <a:endParaRPr lang="en-US" sz="800" b="0"/>
        </a:p>
        <a:p>
          <a:pPr marL="0" marR="0" indent="0" algn="l" defTabSz="914400" eaLnBrk="1" fontAlgn="auto" latinLnBrk="0" hangingPunct="1">
            <a:lnSpc>
              <a:spcPct val="100000"/>
            </a:lnSpc>
            <a:spcBef>
              <a:spcPts val="0"/>
            </a:spcBef>
            <a:spcAft>
              <a:spcPts val="0"/>
            </a:spcAft>
            <a:buClrTx/>
            <a:buSzTx/>
            <a:buFontTx/>
            <a:buNone/>
            <a:tabLst/>
            <a:defRPr/>
          </a:pPr>
          <a:r>
            <a:rPr lang="en-US" sz="800" b="0"/>
            <a:t>RPGs</a:t>
          </a:r>
          <a:r>
            <a:rPr lang="en-US" sz="800" b="0" baseline="0"/>
            <a:t> are defined as activities: </a:t>
          </a:r>
          <a:r>
            <a:rPr lang="en-US" sz="800" b="0" i="0">
              <a:solidFill>
                <a:schemeClr val="dk1"/>
              </a:solidFill>
              <a:effectLst/>
              <a:latin typeface="+mn-lt"/>
              <a:ea typeface="+mn-ea"/>
              <a:cs typeface="+mn-cs"/>
            </a:rPr>
            <a:t>('R00','R01','R03','R15','R21','R22','R23','R29',</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'R33','R34','R35','R36','R37','R55','R56','RL1','RL2','RL5','RL9','P01','P42',</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 'PN1','UC1','UC7','U01','U19','U34','UH2','UH3','UM1','DP1','DP2','DP3','DP4','DP5','RC1','RC2',</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'RC3','RC4','UA5','UC1','UC2','UC3','UC4').</a:t>
          </a:r>
          <a:endParaRPr lang="en-US" sz="800">
            <a:effectLst/>
          </a:endParaRPr>
        </a:p>
        <a:p>
          <a:pPr algn="l"/>
          <a:endParaRPr lang="en-US" sz="800" b="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39934" cy="6271327"/>
    <xdr:graphicFrame macro="">
      <xdr:nvGraphicFramePr>
        <xdr:cNvPr id="2" name="Chart 1" descr="This graph shows the data on the RPG costs tab of this spreadsheet. For more information about this graph, visit the corresponding Rock Talk blog post from October 2014 on http://nexus.od.nih.gov/all/category/blog/" title="chart of RPG funding"/>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0.03221</cdr:x>
      <cdr:y>0.92667</cdr:y>
    </cdr:from>
    <cdr:to>
      <cdr:x>0.27821</cdr:x>
      <cdr:y>1</cdr:y>
    </cdr:to>
    <cdr:sp macro="" textlink="">
      <cdr:nvSpPr>
        <cdr:cNvPr id="2" name="TextBox 3"/>
        <cdr:cNvSpPr txBox="1"/>
      </cdr:nvSpPr>
      <cdr:spPr>
        <a:xfrm xmlns:a="http://schemas.openxmlformats.org/drawingml/2006/main">
          <a:off x="279400" y="6146800"/>
          <a:ext cx="2133600" cy="46166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US" sz="800" dirty="0" smtClean="0"/>
            <a:t>Produced by DSAR</a:t>
          </a:r>
        </a:p>
        <a:p xmlns:a="http://schemas.openxmlformats.org/drawingml/2006/main">
          <a:r>
            <a:rPr lang="en-US" sz="800" dirty="0" smtClean="0"/>
            <a:t>American Recovery and Reinvestment Act (ARRA) not included.</a:t>
          </a:r>
          <a:endParaRPr lang="en-US" sz="800" dirty="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emographics%20of%20R01%20Awardees%20and%20RPG%20Constant%20Dollar%20Costs_428-14_ME_Approved%20KP%20091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ing"/>
      <sheetName val="Report"/>
      <sheetName val="RPG Costs"/>
      <sheetName val="output1"/>
      <sheetName val="RPG Cost Chart"/>
    </sheetNames>
    <sheetDataSet>
      <sheetData sheetId="0"/>
      <sheetData sheetId="1"/>
      <sheetData sheetId="2"/>
      <sheetData sheetId="3">
        <row r="2">
          <cell r="L2">
            <v>1986</v>
          </cell>
          <cell r="M2">
            <v>981461236</v>
          </cell>
          <cell r="N2">
            <v>981461236</v>
          </cell>
        </row>
        <row r="3">
          <cell r="L3">
            <v>1987</v>
          </cell>
          <cell r="M3">
            <v>1217652408</v>
          </cell>
          <cell r="N3">
            <v>1156040987.3970101</v>
          </cell>
        </row>
        <row r="4">
          <cell r="L4">
            <v>1988</v>
          </cell>
          <cell r="M4">
            <v>1172660932</v>
          </cell>
          <cell r="N4">
            <v>1060177024.36131</v>
          </cell>
        </row>
        <row r="5">
          <cell r="L5">
            <v>1989</v>
          </cell>
          <cell r="M5">
            <v>1105351235</v>
          </cell>
          <cell r="N5">
            <v>949962606.39904499</v>
          </cell>
        </row>
        <row r="6">
          <cell r="L6">
            <v>1990</v>
          </cell>
          <cell r="M6">
            <v>1088411881</v>
          </cell>
          <cell r="N6">
            <v>887236633.93722296</v>
          </cell>
        </row>
        <row r="7">
          <cell r="L7">
            <v>1991</v>
          </cell>
          <cell r="M7">
            <v>1334303885</v>
          </cell>
          <cell r="N7">
            <v>1037607944.16582</v>
          </cell>
        </row>
        <row r="8">
          <cell r="L8">
            <v>1992</v>
          </cell>
          <cell r="M8">
            <v>1531351972</v>
          </cell>
          <cell r="N8">
            <v>1140532393.0281</v>
          </cell>
        </row>
        <row r="9">
          <cell r="L9">
            <v>1993</v>
          </cell>
          <cell r="M9">
            <v>1286175683</v>
          </cell>
          <cell r="N9">
            <v>926278120.42370105</v>
          </cell>
        </row>
        <row r="10">
          <cell r="L10">
            <v>1994</v>
          </cell>
          <cell r="M10">
            <v>1495368578</v>
          </cell>
          <cell r="N10">
            <v>1036800145.31759</v>
          </cell>
        </row>
        <row r="11">
          <cell r="L11">
            <v>1995</v>
          </cell>
          <cell r="M11">
            <v>1628648208</v>
          </cell>
          <cell r="N11">
            <v>1091403116.2521999</v>
          </cell>
        </row>
        <row r="12">
          <cell r="L12">
            <v>1996</v>
          </cell>
          <cell r="M12">
            <v>1657599553</v>
          </cell>
          <cell r="N12">
            <v>1083089301.1250801</v>
          </cell>
        </row>
        <row r="13">
          <cell r="L13">
            <v>1997</v>
          </cell>
          <cell r="M13">
            <v>1855864006</v>
          </cell>
          <cell r="N13">
            <v>1179817548.0111599</v>
          </cell>
        </row>
        <row r="14">
          <cell r="L14">
            <v>1998</v>
          </cell>
          <cell r="M14">
            <v>1975927480</v>
          </cell>
          <cell r="N14">
            <v>1214951106.4333701</v>
          </cell>
        </row>
        <row r="15">
          <cell r="L15">
            <v>1999</v>
          </cell>
          <cell r="M15">
            <v>2560466874</v>
          </cell>
          <cell r="N15">
            <v>1526053979.9114101</v>
          </cell>
        </row>
        <row r="16">
          <cell r="L16">
            <v>2000</v>
          </cell>
          <cell r="M16">
            <v>3016092591</v>
          </cell>
          <cell r="N16">
            <v>1733028045.7966199</v>
          </cell>
        </row>
        <row r="17">
          <cell r="L17">
            <v>2001</v>
          </cell>
          <cell r="M17">
            <v>3059342721</v>
          </cell>
          <cell r="N17">
            <v>1701315559.51844</v>
          </cell>
        </row>
        <row r="18">
          <cell r="L18">
            <v>2002</v>
          </cell>
          <cell r="M18">
            <v>3206423419</v>
          </cell>
          <cell r="N18">
            <v>1725940981.3958299</v>
          </cell>
        </row>
        <row r="19">
          <cell r="L19">
            <v>2003</v>
          </cell>
          <cell r="M19">
            <v>3523971961</v>
          </cell>
          <cell r="N19">
            <v>1832457320.3319399</v>
          </cell>
        </row>
        <row r="20">
          <cell r="L20">
            <v>2004</v>
          </cell>
          <cell r="M20">
            <v>3575935441</v>
          </cell>
          <cell r="N20">
            <v>1792689366.7054701</v>
          </cell>
        </row>
        <row r="21">
          <cell r="L21">
            <v>2005</v>
          </cell>
          <cell r="M21">
            <v>3483835901</v>
          </cell>
          <cell r="N21">
            <v>1681115089.93488</v>
          </cell>
        </row>
        <row r="22">
          <cell r="L22">
            <v>2006</v>
          </cell>
          <cell r="M22">
            <v>3392553372</v>
          </cell>
          <cell r="N22">
            <v>1564633077.6438899</v>
          </cell>
        </row>
        <row r="23">
          <cell r="L23">
            <v>2007</v>
          </cell>
          <cell r="M23">
            <v>3787134679</v>
          </cell>
          <cell r="N23">
            <v>1682766971.24578</v>
          </cell>
        </row>
        <row r="24">
          <cell r="L24">
            <v>2008</v>
          </cell>
          <cell r="M24">
            <v>3664412980</v>
          </cell>
          <cell r="N24">
            <v>1555428766.08217</v>
          </cell>
        </row>
        <row r="25">
          <cell r="L25">
            <v>2009</v>
          </cell>
          <cell r="M25">
            <v>3818436242</v>
          </cell>
          <cell r="N25">
            <v>1574706544.8961699</v>
          </cell>
        </row>
        <row r="26">
          <cell r="L26">
            <v>2010</v>
          </cell>
          <cell r="M26">
            <v>3921960839</v>
          </cell>
          <cell r="N26">
            <v>1570550128.9823799</v>
          </cell>
        </row>
        <row r="27">
          <cell r="L27">
            <v>2011</v>
          </cell>
          <cell r="M27">
            <v>3719795058</v>
          </cell>
          <cell r="N27">
            <v>1448160911.54792</v>
          </cell>
        </row>
        <row r="28">
          <cell r="L28">
            <v>2012</v>
          </cell>
          <cell r="M28">
            <v>3808973705</v>
          </cell>
          <cell r="N28">
            <v>1463921447.4114001</v>
          </cell>
        </row>
        <row r="29">
          <cell r="L29">
            <v>2013</v>
          </cell>
          <cell r="M29">
            <v>3500873219</v>
          </cell>
          <cell r="N29">
            <v>1320225368.6933801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tabSelected="1" workbookViewId="0">
      <selection activeCell="K16" sqref="K16"/>
    </sheetView>
  </sheetViews>
  <sheetFormatPr defaultRowHeight="12.75" x14ac:dyDescent="0.2"/>
  <cols>
    <col min="1" max="1" width="7.85546875" style="54" customWidth="1"/>
    <col min="2" max="2" width="15" style="54" customWidth="1"/>
    <col min="3" max="3" width="14.28515625" style="54" customWidth="1"/>
    <col min="4" max="4" width="5.7109375" style="54" bestFit="1" customWidth="1"/>
    <col min="5" max="5" width="7.42578125" style="54" bestFit="1" customWidth="1"/>
    <col min="6" max="6" width="9.140625" style="54"/>
    <col min="7" max="7" width="7.7109375" style="54" customWidth="1"/>
    <col min="8" max="8" width="7.5703125" style="54" customWidth="1"/>
    <col min="9" max="9" width="9.140625" style="54"/>
    <col min="10" max="10" width="7.42578125" style="54" customWidth="1"/>
    <col min="11" max="11" width="7.85546875" style="54" customWidth="1"/>
    <col min="12" max="12" width="7.28515625" style="57" bestFit="1" customWidth="1"/>
    <col min="13" max="13" width="7.5703125" style="54" customWidth="1"/>
    <col min="14" max="14" width="7.5703125" style="55" customWidth="1"/>
    <col min="15" max="15" width="12.140625" style="56" customWidth="1"/>
    <col min="16" max="16" width="11.140625" style="55" customWidth="1"/>
    <col min="17" max="17" width="11.85546875" style="54" customWidth="1"/>
    <col min="18" max="18" width="7.140625" style="54" customWidth="1"/>
    <col min="19" max="19" width="6.5703125" style="54" bestFit="1" customWidth="1"/>
    <col min="20" max="20" width="6" style="54" customWidth="1"/>
    <col min="21" max="16384" width="9.140625" style="54"/>
  </cols>
  <sheetData>
    <row r="1" spans="1:16" ht="100.5" customHeight="1" x14ac:dyDescent="0.2">
      <c r="N1" s="54"/>
      <c r="O1" s="54"/>
      <c r="P1" s="54"/>
    </row>
    <row r="2" spans="1:16" ht="11.25" customHeight="1" x14ac:dyDescent="0.2">
      <c r="N2" s="54"/>
      <c r="O2" s="54"/>
      <c r="P2" s="54"/>
    </row>
    <row r="3" spans="1:16" ht="27.75" customHeight="1" x14ac:dyDescent="0.2">
      <c r="N3" s="54"/>
      <c r="O3" s="54"/>
      <c r="P3" s="54"/>
    </row>
    <row r="4" spans="1:16" ht="19.5" customHeight="1" x14ac:dyDescent="0.2">
      <c r="N4" s="54"/>
      <c r="O4" s="54"/>
      <c r="P4" s="54"/>
    </row>
    <row r="5" spans="1:16" ht="19.5" customHeight="1" x14ac:dyDescent="0.2">
      <c r="N5" s="54"/>
      <c r="O5" s="54"/>
      <c r="P5" s="54"/>
    </row>
    <row r="6" spans="1:16" ht="19.5" customHeight="1" x14ac:dyDescent="0.2">
      <c r="N6" s="54"/>
      <c r="O6" s="54"/>
      <c r="P6" s="54"/>
    </row>
    <row r="7" spans="1:16" ht="19.5" customHeight="1" x14ac:dyDescent="0.2">
      <c r="N7" s="54"/>
      <c r="O7" s="54"/>
      <c r="P7" s="54"/>
    </row>
    <row r="8" spans="1:16" ht="38.25" x14ac:dyDescent="0.2">
      <c r="A8" s="60" t="s">
        <v>20</v>
      </c>
      <c r="B8" s="60" t="s">
        <v>19</v>
      </c>
      <c r="C8" s="60" t="s">
        <v>18</v>
      </c>
      <c r="N8" s="54"/>
      <c r="O8" s="54"/>
      <c r="P8" s="54"/>
    </row>
    <row r="9" spans="1:16" x14ac:dyDescent="0.2">
      <c r="A9" s="59">
        <v>1986</v>
      </c>
      <c r="B9" s="58">
        <v>981461236</v>
      </c>
      <c r="C9" s="58">
        <v>981461236</v>
      </c>
    </row>
    <row r="10" spans="1:16" x14ac:dyDescent="0.2">
      <c r="A10" s="59">
        <v>1987</v>
      </c>
      <c r="B10" s="58">
        <v>1217652408</v>
      </c>
      <c r="C10" s="58">
        <v>1156040987.3970101</v>
      </c>
    </row>
    <row r="11" spans="1:16" x14ac:dyDescent="0.2">
      <c r="A11" s="59">
        <v>1988</v>
      </c>
      <c r="B11" s="58">
        <v>1172660932</v>
      </c>
      <c r="C11" s="58">
        <v>1060177024.36131</v>
      </c>
    </row>
    <row r="12" spans="1:16" x14ac:dyDescent="0.2">
      <c r="A12" s="59">
        <v>1989</v>
      </c>
      <c r="B12" s="58">
        <v>1105351235</v>
      </c>
      <c r="C12" s="58">
        <v>949962606.39904499</v>
      </c>
    </row>
    <row r="13" spans="1:16" x14ac:dyDescent="0.2">
      <c r="A13" s="59">
        <v>1990</v>
      </c>
      <c r="B13" s="58">
        <v>1088411881</v>
      </c>
      <c r="C13" s="58">
        <v>887236633.93722296</v>
      </c>
    </row>
    <row r="14" spans="1:16" x14ac:dyDescent="0.2">
      <c r="A14" s="59">
        <v>1991</v>
      </c>
      <c r="B14" s="58">
        <v>1334303885</v>
      </c>
      <c r="C14" s="58">
        <v>1037607944.16582</v>
      </c>
    </row>
    <row r="15" spans="1:16" x14ac:dyDescent="0.2">
      <c r="A15" s="59">
        <v>1992</v>
      </c>
      <c r="B15" s="58">
        <v>1531351972</v>
      </c>
      <c r="C15" s="58">
        <v>1140532393.0281</v>
      </c>
    </row>
    <row r="16" spans="1:16" x14ac:dyDescent="0.2">
      <c r="A16" s="59">
        <v>1993</v>
      </c>
      <c r="B16" s="58">
        <v>1286175683</v>
      </c>
      <c r="C16" s="58">
        <v>926278120.42370105</v>
      </c>
    </row>
    <row r="17" spans="1:3" x14ac:dyDescent="0.2">
      <c r="A17" s="59">
        <v>1994</v>
      </c>
      <c r="B17" s="58">
        <v>1495368578</v>
      </c>
      <c r="C17" s="58">
        <v>1036800145.31759</v>
      </c>
    </row>
    <row r="18" spans="1:3" x14ac:dyDescent="0.2">
      <c r="A18" s="59">
        <v>1995</v>
      </c>
      <c r="B18" s="58">
        <v>1628648208</v>
      </c>
      <c r="C18" s="58">
        <v>1091403116.2521999</v>
      </c>
    </row>
    <row r="19" spans="1:3" x14ac:dyDescent="0.2">
      <c r="A19" s="59">
        <v>1996</v>
      </c>
      <c r="B19" s="58">
        <v>1657599553</v>
      </c>
      <c r="C19" s="58">
        <v>1083089301.1250801</v>
      </c>
    </row>
    <row r="20" spans="1:3" x14ac:dyDescent="0.2">
      <c r="A20" s="59">
        <v>1997</v>
      </c>
      <c r="B20" s="58">
        <v>1855864006</v>
      </c>
      <c r="C20" s="58">
        <v>1179817548.0111599</v>
      </c>
    </row>
    <row r="21" spans="1:3" x14ac:dyDescent="0.2">
      <c r="A21" s="59">
        <v>1998</v>
      </c>
      <c r="B21" s="58">
        <v>1975927480</v>
      </c>
      <c r="C21" s="58">
        <v>1214951106.4333701</v>
      </c>
    </row>
    <row r="22" spans="1:3" x14ac:dyDescent="0.2">
      <c r="A22" s="59">
        <v>1999</v>
      </c>
      <c r="B22" s="58">
        <v>2560466874</v>
      </c>
      <c r="C22" s="58">
        <v>1526053979.9114101</v>
      </c>
    </row>
    <row r="23" spans="1:3" x14ac:dyDescent="0.2">
      <c r="A23" s="59">
        <v>2000</v>
      </c>
      <c r="B23" s="58">
        <v>3016092591</v>
      </c>
      <c r="C23" s="58">
        <v>1733028045.7966199</v>
      </c>
    </row>
    <row r="24" spans="1:3" x14ac:dyDescent="0.2">
      <c r="A24" s="59">
        <v>2001</v>
      </c>
      <c r="B24" s="58">
        <v>3059342721</v>
      </c>
      <c r="C24" s="58">
        <v>1701315559.51844</v>
      </c>
    </row>
    <row r="25" spans="1:3" x14ac:dyDescent="0.2">
      <c r="A25" s="59">
        <v>2002</v>
      </c>
      <c r="B25" s="58">
        <v>3206423419</v>
      </c>
      <c r="C25" s="58">
        <v>1725940981.3958299</v>
      </c>
    </row>
    <row r="26" spans="1:3" x14ac:dyDescent="0.2">
      <c r="A26" s="59">
        <v>2003</v>
      </c>
      <c r="B26" s="58">
        <v>3523971961</v>
      </c>
      <c r="C26" s="58">
        <v>1832457320.3319399</v>
      </c>
    </row>
    <row r="27" spans="1:3" x14ac:dyDescent="0.2">
      <c r="A27" s="59">
        <v>2004</v>
      </c>
      <c r="B27" s="58">
        <v>3575935441</v>
      </c>
      <c r="C27" s="58">
        <v>1792689366.7054701</v>
      </c>
    </row>
    <row r="28" spans="1:3" x14ac:dyDescent="0.2">
      <c r="A28" s="59">
        <v>2005</v>
      </c>
      <c r="B28" s="58">
        <v>3483835901</v>
      </c>
      <c r="C28" s="58">
        <v>1681115089.93488</v>
      </c>
    </row>
    <row r="29" spans="1:3" x14ac:dyDescent="0.2">
      <c r="A29" s="59">
        <v>2006</v>
      </c>
      <c r="B29" s="58">
        <v>3392553372</v>
      </c>
      <c r="C29" s="58">
        <v>1564633077.6438899</v>
      </c>
    </row>
    <row r="30" spans="1:3" x14ac:dyDescent="0.2">
      <c r="A30" s="59">
        <v>2007</v>
      </c>
      <c r="B30" s="58">
        <v>3787134679</v>
      </c>
      <c r="C30" s="58">
        <v>1682766971.24578</v>
      </c>
    </row>
    <row r="31" spans="1:3" x14ac:dyDescent="0.2">
      <c r="A31" s="59">
        <v>2008</v>
      </c>
      <c r="B31" s="58">
        <v>3664412980</v>
      </c>
      <c r="C31" s="58">
        <v>1555428766.08217</v>
      </c>
    </row>
    <row r="32" spans="1:3" x14ac:dyDescent="0.2">
      <c r="A32" s="59">
        <v>2009</v>
      </c>
      <c r="B32" s="58">
        <v>3818436242</v>
      </c>
      <c r="C32" s="58">
        <v>1574706544.8961699</v>
      </c>
    </row>
    <row r="33" spans="1:3" x14ac:dyDescent="0.2">
      <c r="A33" s="59">
        <v>2010</v>
      </c>
      <c r="B33" s="58">
        <v>3921960839</v>
      </c>
      <c r="C33" s="58">
        <v>1570550128.9823799</v>
      </c>
    </row>
    <row r="34" spans="1:3" x14ac:dyDescent="0.2">
      <c r="A34" s="59">
        <v>2011</v>
      </c>
      <c r="B34" s="58">
        <v>3719795058</v>
      </c>
      <c r="C34" s="58">
        <v>1448160911.54792</v>
      </c>
    </row>
    <row r="35" spans="1:3" x14ac:dyDescent="0.2">
      <c r="A35" s="59">
        <v>2012</v>
      </c>
      <c r="B35" s="58">
        <v>3808973705</v>
      </c>
      <c r="C35" s="58">
        <v>1463921447.4114001</v>
      </c>
    </row>
    <row r="36" spans="1:3" x14ac:dyDescent="0.2">
      <c r="A36" s="59">
        <v>2013</v>
      </c>
      <c r="B36" s="58">
        <v>3500873219</v>
      </c>
      <c r="C36" s="58">
        <v>1320225368.6933801</v>
      </c>
    </row>
  </sheetData>
  <sheetProtection password="CC45" sheet="1" objects="1" scenarios="1" sort="0" autoFilter="0" pivotTables="0"/>
  <pageMargins left="0.7" right="0.7" top="0.75" bottom="0.7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2.75" x14ac:dyDescent="0.2"/>
  <cols>
    <col min="1" max="1" width="80.140625" bestFit="1" customWidth="1"/>
    <col min="2" max="4" width="10.28515625" bestFit="1" customWidth="1"/>
  </cols>
  <sheetData>
    <row r="1" spans="1:4" x14ac:dyDescent="0.2">
      <c r="A1" s="83" t="s">
        <v>27</v>
      </c>
    </row>
    <row r="3" spans="1:4" ht="13.5" thickBot="1" x14ac:dyDescent="0.25"/>
    <row r="4" spans="1:4" ht="16.5" thickBot="1" x14ac:dyDescent="0.3">
      <c r="A4" s="72"/>
      <c r="B4" s="69">
        <v>1989</v>
      </c>
      <c r="C4" s="70">
        <v>1997</v>
      </c>
      <c r="D4" s="71">
        <v>2003</v>
      </c>
    </row>
    <row r="5" spans="1:4" ht="15.75" x14ac:dyDescent="0.2">
      <c r="A5" s="73" t="s">
        <v>21</v>
      </c>
      <c r="B5" s="68">
        <v>0.27900000000000003</v>
      </c>
      <c r="C5" s="68">
        <v>0.30099999999999999</v>
      </c>
      <c r="D5" s="74">
        <v>0.30199999999999999</v>
      </c>
    </row>
    <row r="6" spans="1:4" ht="15.75" x14ac:dyDescent="0.2">
      <c r="A6" s="73" t="s">
        <v>22</v>
      </c>
      <c r="B6" s="64">
        <v>1693</v>
      </c>
      <c r="C6" s="64">
        <v>1597</v>
      </c>
      <c r="D6" s="75">
        <v>1778</v>
      </c>
    </row>
    <row r="7" spans="1:4" ht="15.75" x14ac:dyDescent="0.2">
      <c r="A7" s="73" t="s">
        <v>23</v>
      </c>
      <c r="B7" s="65">
        <v>39.200000000000003</v>
      </c>
      <c r="C7" s="65">
        <v>40.4</v>
      </c>
      <c r="D7" s="76">
        <v>42.6</v>
      </c>
    </row>
    <row r="8" spans="1:4" ht="15.75" x14ac:dyDescent="0.2">
      <c r="A8" s="77" t="s">
        <v>24</v>
      </c>
      <c r="B8" s="66">
        <v>3.9</v>
      </c>
      <c r="C8" s="66">
        <v>4.0999999999999996</v>
      </c>
      <c r="D8" s="78">
        <v>4.0999999999999996</v>
      </c>
    </row>
    <row r="9" spans="1:4" ht="15.75" x14ac:dyDescent="0.2">
      <c r="A9" s="77" t="s">
        <v>25</v>
      </c>
      <c r="B9" s="67">
        <v>137670</v>
      </c>
      <c r="C9" s="67">
        <v>179880</v>
      </c>
      <c r="D9" s="79">
        <v>318285</v>
      </c>
    </row>
    <row r="10" spans="1:4" ht="16.5" thickBot="1" x14ac:dyDescent="0.25">
      <c r="A10" s="80" t="s">
        <v>26</v>
      </c>
      <c r="B10" s="81">
        <v>118317</v>
      </c>
      <c r="C10" s="81">
        <v>114354</v>
      </c>
      <c r="D10" s="82">
        <v>165507</v>
      </c>
    </row>
    <row r="11" spans="1:4" x14ac:dyDescent="0.2">
      <c r="A11" s="63"/>
    </row>
    <row r="12" spans="1:4" ht="15.75" x14ac:dyDescent="0.2">
      <c r="A12" s="84" t="s">
        <v>28</v>
      </c>
    </row>
    <row r="14" spans="1:4" ht="94.5" x14ac:dyDescent="0.2">
      <c r="A14" s="85" t="s">
        <v>29</v>
      </c>
    </row>
    <row r="16" spans="1:4" x14ac:dyDescent="0.2">
      <c r="A16" s="83" t="s">
        <v>30</v>
      </c>
    </row>
    <row r="17" spans="1:1" x14ac:dyDescent="0.2">
      <c r="A17" s="83"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50"/>
  <sheetViews>
    <sheetView showGridLines="0" workbookViewId="0">
      <pane ySplit="12" topLeftCell="A13" activePane="bottomLeft" state="frozen"/>
      <selection pane="bottomLeft"/>
    </sheetView>
  </sheetViews>
  <sheetFormatPr defaultRowHeight="12.75" x14ac:dyDescent="0.2"/>
  <cols>
    <col min="1" max="1" width="39" customWidth="1"/>
    <col min="2" max="2" width="13.7109375" customWidth="1"/>
    <col min="3" max="3" width="14.140625" customWidth="1"/>
    <col min="4" max="4" width="15.42578125" customWidth="1"/>
    <col min="5" max="5" width="16.7109375" customWidth="1"/>
    <col min="6" max="6" width="15.140625" customWidth="1"/>
    <col min="7" max="7" width="16" customWidth="1"/>
    <col min="8" max="8" width="15.7109375" customWidth="1"/>
    <col min="9" max="9" width="17.42578125" customWidth="1"/>
    <col min="10" max="10" width="16.5703125" customWidth="1"/>
  </cols>
  <sheetData>
    <row r="1" spans="1:10" ht="22.5" customHeight="1" x14ac:dyDescent="0.2">
      <c r="A1" s="46" t="s">
        <v>12</v>
      </c>
    </row>
    <row r="2" spans="1:10" ht="16.5" customHeight="1" x14ac:dyDescent="0.2">
      <c r="A2" s="47" t="s">
        <v>32</v>
      </c>
    </row>
    <row r="3" spans="1:10" ht="15" x14ac:dyDescent="0.2">
      <c r="A3" s="48" t="s">
        <v>13</v>
      </c>
    </row>
    <row r="4" spans="1:10" ht="15" x14ac:dyDescent="0.2">
      <c r="A4" s="49" t="s">
        <v>14</v>
      </c>
    </row>
    <row r="5" spans="1:10" ht="15" x14ac:dyDescent="0.2">
      <c r="A5" s="49" t="s">
        <v>15</v>
      </c>
    </row>
    <row r="6" spans="1:10" ht="15" x14ac:dyDescent="0.2">
      <c r="A6" s="49" t="s">
        <v>16</v>
      </c>
    </row>
    <row r="7" spans="1:10" x14ac:dyDescent="0.2">
      <c r="A7" s="50" t="s">
        <v>17</v>
      </c>
    </row>
    <row r="10" spans="1:10" ht="13.5" thickBot="1" x14ac:dyDescent="0.25"/>
    <row r="11" spans="1:10" ht="13.5" thickBot="1" x14ac:dyDescent="0.25">
      <c r="A11" s="61"/>
      <c r="B11" s="51" t="s">
        <v>10</v>
      </c>
      <c r="C11" s="52"/>
      <c r="D11" s="52"/>
      <c r="E11" s="52"/>
      <c r="F11" s="53"/>
      <c r="G11" s="51" t="s">
        <v>11</v>
      </c>
      <c r="H11" s="52"/>
      <c r="I11" s="52"/>
      <c r="J11" s="53"/>
    </row>
    <row r="12" spans="1:10" ht="77.25" customHeight="1" thickBot="1" x14ac:dyDescent="0.25">
      <c r="A12" s="62" t="s">
        <v>0</v>
      </c>
      <c r="B12" s="38" t="s">
        <v>1</v>
      </c>
      <c r="C12" s="39" t="s">
        <v>2</v>
      </c>
      <c r="D12" s="39" t="s">
        <v>6</v>
      </c>
      <c r="E12" s="39" t="s">
        <v>8</v>
      </c>
      <c r="F12" s="40" t="s">
        <v>3</v>
      </c>
      <c r="G12" s="41" t="s">
        <v>4</v>
      </c>
      <c r="H12" s="42" t="s">
        <v>7</v>
      </c>
      <c r="I12" s="42" t="s">
        <v>9</v>
      </c>
      <c r="J12" s="43" t="s">
        <v>5</v>
      </c>
    </row>
    <row r="13" spans="1:10" x14ac:dyDescent="0.2">
      <c r="A13" s="25">
        <v>1989</v>
      </c>
      <c r="B13" s="26">
        <v>1</v>
      </c>
      <c r="C13" s="27">
        <v>1693</v>
      </c>
      <c r="D13" s="27">
        <v>72</v>
      </c>
      <c r="E13" s="27">
        <f>C13-D13</f>
        <v>1621</v>
      </c>
      <c r="F13" s="28">
        <f>E13/$C$13</f>
        <v>0.95747194329592444</v>
      </c>
      <c r="G13" s="29">
        <v>1693</v>
      </c>
      <c r="H13" s="27">
        <v>51</v>
      </c>
      <c r="I13" s="27">
        <f>G13-H13</f>
        <v>1642</v>
      </c>
      <c r="J13" s="28">
        <f>I13/$G$13</f>
        <v>0.96987595983461317</v>
      </c>
    </row>
    <row r="14" spans="1:10" x14ac:dyDescent="0.2">
      <c r="A14" s="1">
        <v>1989</v>
      </c>
      <c r="B14" s="2">
        <v>2</v>
      </c>
      <c r="C14" s="3">
        <v>1621</v>
      </c>
      <c r="D14" s="3">
        <v>76</v>
      </c>
      <c r="E14" s="3">
        <f t="shared" ref="E14:E50" si="0">C14-D14</f>
        <v>1545</v>
      </c>
      <c r="F14" s="4">
        <f t="shared" ref="F14:F32" si="1">E14/$C$13</f>
        <v>0.91258121677495574</v>
      </c>
      <c r="G14" s="5">
        <v>1642</v>
      </c>
      <c r="H14" s="3">
        <v>44</v>
      </c>
      <c r="I14" s="3">
        <f t="shared" ref="I14:I32" si="2">G14-H14</f>
        <v>1598</v>
      </c>
      <c r="J14" s="4">
        <f t="shared" ref="J14:J32" si="3">I14/$G$13</f>
        <v>0.94388659184878909</v>
      </c>
    </row>
    <row r="15" spans="1:10" x14ac:dyDescent="0.2">
      <c r="A15" s="1">
        <v>1989</v>
      </c>
      <c r="B15" s="2">
        <v>3</v>
      </c>
      <c r="C15" s="3">
        <v>1545</v>
      </c>
      <c r="D15" s="3">
        <v>245</v>
      </c>
      <c r="E15" s="3">
        <f t="shared" si="0"/>
        <v>1300</v>
      </c>
      <c r="F15" s="4">
        <f t="shared" si="1"/>
        <v>0.76786769049025394</v>
      </c>
      <c r="G15" s="5">
        <v>1598</v>
      </c>
      <c r="H15" s="3">
        <v>85</v>
      </c>
      <c r="I15" s="3">
        <f t="shared" si="2"/>
        <v>1513</v>
      </c>
      <c r="J15" s="4">
        <f t="shared" si="3"/>
        <v>0.893679858239811</v>
      </c>
    </row>
    <row r="16" spans="1:10" x14ac:dyDescent="0.2">
      <c r="A16" s="1">
        <v>1989</v>
      </c>
      <c r="B16" s="2">
        <v>4</v>
      </c>
      <c r="C16" s="3">
        <v>1300</v>
      </c>
      <c r="D16" s="3">
        <v>105</v>
      </c>
      <c r="E16" s="3">
        <f t="shared" si="0"/>
        <v>1195</v>
      </c>
      <c r="F16" s="4">
        <f t="shared" si="1"/>
        <v>0.70584760779681044</v>
      </c>
      <c r="G16" s="5">
        <v>1513</v>
      </c>
      <c r="H16" s="3">
        <v>90</v>
      </c>
      <c r="I16" s="3">
        <f t="shared" si="2"/>
        <v>1423</v>
      </c>
      <c r="J16" s="4">
        <f t="shared" si="3"/>
        <v>0.84051978735971644</v>
      </c>
    </row>
    <row r="17" spans="1:10" x14ac:dyDescent="0.2">
      <c r="A17" s="1">
        <v>1989</v>
      </c>
      <c r="B17" s="2">
        <v>5</v>
      </c>
      <c r="C17" s="3">
        <v>1195</v>
      </c>
      <c r="D17" s="3">
        <v>280</v>
      </c>
      <c r="E17" s="3">
        <f t="shared" si="0"/>
        <v>915</v>
      </c>
      <c r="F17" s="4">
        <f t="shared" si="1"/>
        <v>0.54046072061429418</v>
      </c>
      <c r="G17" s="5">
        <v>1423</v>
      </c>
      <c r="H17" s="3">
        <v>139</v>
      </c>
      <c r="I17" s="3">
        <f t="shared" si="2"/>
        <v>1284</v>
      </c>
      <c r="J17" s="4">
        <f t="shared" si="3"/>
        <v>0.75841701122268168</v>
      </c>
    </row>
    <row r="18" spans="1:10" x14ac:dyDescent="0.2">
      <c r="A18" s="1">
        <v>1989</v>
      </c>
      <c r="B18" s="2">
        <v>6</v>
      </c>
      <c r="C18" s="3">
        <v>915</v>
      </c>
      <c r="D18" s="3">
        <v>42</v>
      </c>
      <c r="E18" s="3">
        <f t="shared" si="0"/>
        <v>873</v>
      </c>
      <c r="F18" s="4">
        <f t="shared" si="1"/>
        <v>0.51565268753691673</v>
      </c>
      <c r="G18" s="5">
        <v>1284</v>
      </c>
      <c r="H18" s="3">
        <v>108</v>
      </c>
      <c r="I18" s="3">
        <f t="shared" si="2"/>
        <v>1176</v>
      </c>
      <c r="J18" s="4">
        <f t="shared" si="3"/>
        <v>0.69462492616656824</v>
      </c>
    </row>
    <row r="19" spans="1:10" x14ac:dyDescent="0.2">
      <c r="A19" s="1">
        <v>1989</v>
      </c>
      <c r="B19" s="2">
        <v>7</v>
      </c>
      <c r="C19" s="3">
        <v>873</v>
      </c>
      <c r="D19" s="3">
        <v>36</v>
      </c>
      <c r="E19" s="3">
        <f t="shared" si="0"/>
        <v>837</v>
      </c>
      <c r="F19" s="4">
        <f t="shared" si="1"/>
        <v>0.4943886591848789</v>
      </c>
      <c r="G19" s="5">
        <v>1176</v>
      </c>
      <c r="H19" s="3">
        <v>78</v>
      </c>
      <c r="I19" s="3">
        <f t="shared" si="2"/>
        <v>1098</v>
      </c>
      <c r="J19" s="4">
        <f t="shared" si="3"/>
        <v>0.64855286473715301</v>
      </c>
    </row>
    <row r="20" spans="1:10" x14ac:dyDescent="0.2">
      <c r="A20" s="1">
        <v>1989</v>
      </c>
      <c r="B20" s="2">
        <v>8</v>
      </c>
      <c r="C20" s="3">
        <v>837</v>
      </c>
      <c r="D20" s="3">
        <v>38</v>
      </c>
      <c r="E20" s="3">
        <f t="shared" si="0"/>
        <v>799</v>
      </c>
      <c r="F20" s="4">
        <f t="shared" si="1"/>
        <v>0.47194329592439455</v>
      </c>
      <c r="G20" s="5">
        <v>1098</v>
      </c>
      <c r="H20" s="3">
        <v>71</v>
      </c>
      <c r="I20" s="3">
        <f t="shared" si="2"/>
        <v>1027</v>
      </c>
      <c r="J20" s="4">
        <f t="shared" si="3"/>
        <v>0.60661547548730066</v>
      </c>
    </row>
    <row r="21" spans="1:10" x14ac:dyDescent="0.2">
      <c r="A21" s="1">
        <v>1989</v>
      </c>
      <c r="B21" s="2">
        <v>9</v>
      </c>
      <c r="C21" s="3">
        <v>799</v>
      </c>
      <c r="D21" s="3">
        <v>43</v>
      </c>
      <c r="E21" s="3">
        <f t="shared" si="0"/>
        <v>756</v>
      </c>
      <c r="F21" s="4">
        <f t="shared" si="1"/>
        <v>0.44654459539279384</v>
      </c>
      <c r="G21" s="5">
        <v>1027</v>
      </c>
      <c r="H21" s="3">
        <v>36</v>
      </c>
      <c r="I21" s="3">
        <f t="shared" si="2"/>
        <v>991</v>
      </c>
      <c r="J21" s="4">
        <f t="shared" si="3"/>
        <v>0.58535144713526288</v>
      </c>
    </row>
    <row r="22" spans="1:10" x14ac:dyDescent="0.2">
      <c r="A22" s="1">
        <v>1989</v>
      </c>
      <c r="B22" s="2">
        <v>10</v>
      </c>
      <c r="C22" s="3">
        <v>756</v>
      </c>
      <c r="D22" s="3">
        <v>28</v>
      </c>
      <c r="E22" s="3">
        <f t="shared" si="0"/>
        <v>728</v>
      </c>
      <c r="F22" s="4">
        <f t="shared" si="1"/>
        <v>0.43000590667454225</v>
      </c>
      <c r="G22" s="5">
        <v>991</v>
      </c>
      <c r="H22" s="3">
        <v>48</v>
      </c>
      <c r="I22" s="3">
        <f t="shared" si="2"/>
        <v>943</v>
      </c>
      <c r="J22" s="4">
        <f t="shared" si="3"/>
        <v>0.55699940933254577</v>
      </c>
    </row>
    <row r="23" spans="1:10" x14ac:dyDescent="0.2">
      <c r="A23" s="1">
        <v>1989</v>
      </c>
      <c r="B23" s="2">
        <v>11</v>
      </c>
      <c r="C23" s="3">
        <v>728</v>
      </c>
      <c r="D23" s="3">
        <v>30</v>
      </c>
      <c r="E23" s="3">
        <f t="shared" si="0"/>
        <v>698</v>
      </c>
      <c r="F23" s="4">
        <f t="shared" si="1"/>
        <v>0.41228588304784408</v>
      </c>
      <c r="G23" s="5">
        <v>943</v>
      </c>
      <c r="H23" s="3">
        <v>38</v>
      </c>
      <c r="I23" s="3">
        <f t="shared" si="2"/>
        <v>905</v>
      </c>
      <c r="J23" s="4">
        <f t="shared" si="3"/>
        <v>0.53455404607206147</v>
      </c>
    </row>
    <row r="24" spans="1:10" x14ac:dyDescent="0.2">
      <c r="A24" s="1">
        <v>1989</v>
      </c>
      <c r="B24" s="2">
        <v>12</v>
      </c>
      <c r="C24" s="3">
        <v>698</v>
      </c>
      <c r="D24" s="3">
        <v>35</v>
      </c>
      <c r="E24" s="3">
        <f t="shared" si="0"/>
        <v>663</v>
      </c>
      <c r="F24" s="4">
        <f t="shared" si="1"/>
        <v>0.39161252215002951</v>
      </c>
      <c r="G24" s="5">
        <v>905</v>
      </c>
      <c r="H24" s="3">
        <v>42</v>
      </c>
      <c r="I24" s="3">
        <f t="shared" si="2"/>
        <v>863</v>
      </c>
      <c r="J24" s="4">
        <f t="shared" si="3"/>
        <v>0.50974601299468403</v>
      </c>
    </row>
    <row r="25" spans="1:10" x14ac:dyDescent="0.2">
      <c r="A25" s="1">
        <v>1989</v>
      </c>
      <c r="B25" s="2">
        <v>13</v>
      </c>
      <c r="C25" s="3">
        <v>663</v>
      </c>
      <c r="D25" s="3">
        <v>18</v>
      </c>
      <c r="E25" s="3">
        <f t="shared" si="0"/>
        <v>645</v>
      </c>
      <c r="F25" s="4">
        <f t="shared" si="1"/>
        <v>0.38098050797401062</v>
      </c>
      <c r="G25" s="5">
        <v>863</v>
      </c>
      <c r="H25" s="3">
        <v>32</v>
      </c>
      <c r="I25" s="3">
        <f t="shared" si="2"/>
        <v>831</v>
      </c>
      <c r="J25" s="4">
        <f t="shared" si="3"/>
        <v>0.49084465445953929</v>
      </c>
    </row>
    <row r="26" spans="1:10" x14ac:dyDescent="0.2">
      <c r="A26" s="1">
        <v>1989</v>
      </c>
      <c r="B26" s="2">
        <v>14</v>
      </c>
      <c r="C26" s="3">
        <v>645</v>
      </c>
      <c r="D26" s="3">
        <v>21</v>
      </c>
      <c r="E26" s="3">
        <f t="shared" si="0"/>
        <v>624</v>
      </c>
      <c r="F26" s="4">
        <f t="shared" si="1"/>
        <v>0.3685764914353219</v>
      </c>
      <c r="G26" s="5">
        <v>831</v>
      </c>
      <c r="H26" s="3">
        <v>24</v>
      </c>
      <c r="I26" s="3">
        <f t="shared" si="2"/>
        <v>807</v>
      </c>
      <c r="J26" s="4">
        <f t="shared" si="3"/>
        <v>0.47666863555818073</v>
      </c>
    </row>
    <row r="27" spans="1:10" x14ac:dyDescent="0.2">
      <c r="A27" s="1">
        <v>1989</v>
      </c>
      <c r="B27" s="2">
        <v>15</v>
      </c>
      <c r="C27" s="3">
        <v>624</v>
      </c>
      <c r="D27" s="3">
        <v>31</v>
      </c>
      <c r="E27" s="3">
        <f t="shared" si="0"/>
        <v>593</v>
      </c>
      <c r="F27" s="4">
        <f t="shared" si="1"/>
        <v>0.35026580035440047</v>
      </c>
      <c r="G27" s="5">
        <v>807</v>
      </c>
      <c r="H27" s="3">
        <v>22</v>
      </c>
      <c r="I27" s="3">
        <f t="shared" si="2"/>
        <v>785</v>
      </c>
      <c r="J27" s="4">
        <f t="shared" si="3"/>
        <v>0.46367395156526875</v>
      </c>
    </row>
    <row r="28" spans="1:10" x14ac:dyDescent="0.2">
      <c r="A28" s="1">
        <v>1989</v>
      </c>
      <c r="B28" s="2">
        <v>16</v>
      </c>
      <c r="C28" s="3">
        <v>593</v>
      </c>
      <c r="D28" s="3">
        <v>25</v>
      </c>
      <c r="E28" s="3">
        <f t="shared" si="0"/>
        <v>568</v>
      </c>
      <c r="F28" s="4">
        <f t="shared" si="1"/>
        <v>0.33549911399881865</v>
      </c>
      <c r="G28" s="5">
        <v>785</v>
      </c>
      <c r="H28" s="3">
        <v>26</v>
      </c>
      <c r="I28" s="3">
        <f t="shared" si="2"/>
        <v>759</v>
      </c>
      <c r="J28" s="4">
        <f t="shared" si="3"/>
        <v>0.44831659775546367</v>
      </c>
    </row>
    <row r="29" spans="1:10" x14ac:dyDescent="0.2">
      <c r="A29" s="1">
        <v>1989</v>
      </c>
      <c r="B29" s="2">
        <v>17</v>
      </c>
      <c r="C29" s="3">
        <v>568</v>
      </c>
      <c r="D29" s="3">
        <v>24</v>
      </c>
      <c r="E29" s="3">
        <f t="shared" si="0"/>
        <v>544</v>
      </c>
      <c r="F29" s="4">
        <f t="shared" si="1"/>
        <v>0.32132309509746015</v>
      </c>
      <c r="G29" s="5">
        <v>759</v>
      </c>
      <c r="H29" s="3">
        <v>27</v>
      </c>
      <c r="I29" s="3">
        <f t="shared" si="2"/>
        <v>732</v>
      </c>
      <c r="J29" s="4">
        <f t="shared" si="3"/>
        <v>0.43236857649143534</v>
      </c>
    </row>
    <row r="30" spans="1:10" x14ac:dyDescent="0.2">
      <c r="A30" s="1">
        <v>1989</v>
      </c>
      <c r="B30" s="2">
        <v>18</v>
      </c>
      <c r="C30" s="3">
        <v>544</v>
      </c>
      <c r="D30" s="3">
        <v>27</v>
      </c>
      <c r="E30" s="3">
        <f t="shared" si="0"/>
        <v>517</v>
      </c>
      <c r="F30" s="4">
        <f t="shared" si="1"/>
        <v>0.30537507383343176</v>
      </c>
      <c r="G30" s="5">
        <v>732</v>
      </c>
      <c r="H30" s="3">
        <v>23</v>
      </c>
      <c r="I30" s="3">
        <f t="shared" si="2"/>
        <v>709</v>
      </c>
      <c r="J30" s="4">
        <f t="shared" si="3"/>
        <v>0.41878322504430004</v>
      </c>
    </row>
    <row r="31" spans="1:10" x14ac:dyDescent="0.2">
      <c r="A31" s="1">
        <v>1989</v>
      </c>
      <c r="B31" s="2">
        <v>19</v>
      </c>
      <c r="C31" s="3">
        <v>517</v>
      </c>
      <c r="D31" s="3">
        <v>27</v>
      </c>
      <c r="E31" s="3">
        <f t="shared" si="0"/>
        <v>490</v>
      </c>
      <c r="F31" s="4">
        <f t="shared" si="1"/>
        <v>0.28942705256940343</v>
      </c>
      <c r="G31" s="5">
        <v>709</v>
      </c>
      <c r="H31" s="3">
        <v>21</v>
      </c>
      <c r="I31" s="3">
        <f t="shared" si="2"/>
        <v>688</v>
      </c>
      <c r="J31" s="4">
        <f t="shared" si="3"/>
        <v>0.40637920850561132</v>
      </c>
    </row>
    <row r="32" spans="1:10" ht="13.5" thickBot="1" x14ac:dyDescent="0.25">
      <c r="A32" s="44">
        <v>1989</v>
      </c>
      <c r="B32" s="31">
        <v>20</v>
      </c>
      <c r="C32" s="32">
        <v>490</v>
      </c>
      <c r="D32" s="32">
        <v>18</v>
      </c>
      <c r="E32" s="32">
        <f t="shared" si="0"/>
        <v>472</v>
      </c>
      <c r="F32" s="45">
        <f t="shared" si="1"/>
        <v>0.27879503839338454</v>
      </c>
      <c r="G32" s="34">
        <v>688</v>
      </c>
      <c r="H32" s="32">
        <v>19</v>
      </c>
      <c r="I32" s="32">
        <f t="shared" si="2"/>
        <v>669</v>
      </c>
      <c r="J32" s="45">
        <f t="shared" si="3"/>
        <v>0.39515652687536917</v>
      </c>
    </row>
    <row r="33" spans="1:10" x14ac:dyDescent="0.2">
      <c r="A33" s="21">
        <v>1997</v>
      </c>
      <c r="B33" s="18">
        <v>1</v>
      </c>
      <c r="C33" s="7">
        <v>1597</v>
      </c>
      <c r="D33" s="7">
        <v>39</v>
      </c>
      <c r="E33" s="7">
        <f t="shared" si="0"/>
        <v>1558</v>
      </c>
      <c r="F33" s="36">
        <f>E33/$C$33</f>
        <v>0.97557921102066369</v>
      </c>
      <c r="G33" s="9">
        <v>1597</v>
      </c>
      <c r="H33" s="7">
        <v>20</v>
      </c>
      <c r="I33" s="7">
        <f>G33-H33</f>
        <v>1577</v>
      </c>
      <c r="J33" s="8">
        <f>I33/$G$33</f>
        <v>0.98747651847213525</v>
      </c>
    </row>
    <row r="34" spans="1:10" x14ac:dyDescent="0.2">
      <c r="A34" s="22">
        <v>1997</v>
      </c>
      <c r="B34" s="19">
        <v>2</v>
      </c>
      <c r="C34" s="10">
        <v>1558</v>
      </c>
      <c r="D34" s="10">
        <v>33</v>
      </c>
      <c r="E34" s="10">
        <f t="shared" si="0"/>
        <v>1525</v>
      </c>
      <c r="F34" s="24">
        <f t="shared" ref="F34:F44" si="4">E34/$C$33</f>
        <v>0.95491546649968695</v>
      </c>
      <c r="G34" s="12">
        <v>1577</v>
      </c>
      <c r="H34" s="10">
        <v>29</v>
      </c>
      <c r="I34" s="10">
        <f t="shared" ref="I34:I44" si="5">G34-H34</f>
        <v>1548</v>
      </c>
      <c r="J34" s="11">
        <f t="shared" ref="J34:J44" si="6">I34/$G$33</f>
        <v>0.96931747025673132</v>
      </c>
    </row>
    <row r="35" spans="1:10" x14ac:dyDescent="0.2">
      <c r="A35" s="22">
        <v>1997</v>
      </c>
      <c r="B35" s="19">
        <v>3</v>
      </c>
      <c r="C35" s="10">
        <v>1525</v>
      </c>
      <c r="D35" s="10">
        <v>117</v>
      </c>
      <c r="E35" s="10">
        <f t="shared" si="0"/>
        <v>1408</v>
      </c>
      <c r="F35" s="24">
        <f t="shared" si="4"/>
        <v>0.88165309956167814</v>
      </c>
      <c r="G35" s="12">
        <v>1548</v>
      </c>
      <c r="H35" s="10">
        <v>50</v>
      </c>
      <c r="I35" s="10">
        <f t="shared" si="5"/>
        <v>1498</v>
      </c>
      <c r="J35" s="11">
        <f t="shared" si="6"/>
        <v>0.93800876643706954</v>
      </c>
    </row>
    <row r="36" spans="1:10" x14ac:dyDescent="0.2">
      <c r="A36" s="22">
        <v>1997</v>
      </c>
      <c r="B36" s="19">
        <v>4</v>
      </c>
      <c r="C36" s="10">
        <v>1408</v>
      </c>
      <c r="D36" s="10">
        <v>98</v>
      </c>
      <c r="E36" s="10">
        <f t="shared" si="0"/>
        <v>1310</v>
      </c>
      <c r="F36" s="24">
        <f t="shared" si="4"/>
        <v>0.82028804007514089</v>
      </c>
      <c r="G36" s="12">
        <v>1498</v>
      </c>
      <c r="H36" s="10">
        <v>52</v>
      </c>
      <c r="I36" s="10">
        <f t="shared" si="5"/>
        <v>1446</v>
      </c>
      <c r="J36" s="11">
        <f t="shared" si="6"/>
        <v>0.90544771446462113</v>
      </c>
    </row>
    <row r="37" spans="1:10" x14ac:dyDescent="0.2">
      <c r="A37" s="22">
        <v>1997</v>
      </c>
      <c r="B37" s="19">
        <v>5</v>
      </c>
      <c r="C37" s="10">
        <v>1310</v>
      </c>
      <c r="D37" s="10">
        <v>197</v>
      </c>
      <c r="E37" s="10">
        <f t="shared" si="0"/>
        <v>1113</v>
      </c>
      <c r="F37" s="24">
        <f t="shared" si="4"/>
        <v>0.69693174702567318</v>
      </c>
      <c r="G37" s="12">
        <v>1446</v>
      </c>
      <c r="H37" s="10">
        <v>80</v>
      </c>
      <c r="I37" s="10">
        <f t="shared" si="5"/>
        <v>1366</v>
      </c>
      <c r="J37" s="11">
        <f t="shared" si="6"/>
        <v>0.85535378835316223</v>
      </c>
    </row>
    <row r="38" spans="1:10" x14ac:dyDescent="0.2">
      <c r="A38" s="22">
        <v>1997</v>
      </c>
      <c r="B38" s="19">
        <v>6</v>
      </c>
      <c r="C38" s="10">
        <v>1113</v>
      </c>
      <c r="D38" s="10">
        <v>21</v>
      </c>
      <c r="E38" s="10">
        <f t="shared" si="0"/>
        <v>1092</v>
      </c>
      <c r="F38" s="24">
        <f t="shared" si="4"/>
        <v>0.68378209142141511</v>
      </c>
      <c r="G38" s="12">
        <v>1366</v>
      </c>
      <c r="H38" s="10">
        <v>43</v>
      </c>
      <c r="I38" s="10">
        <f t="shared" si="5"/>
        <v>1323</v>
      </c>
      <c r="J38" s="11">
        <f t="shared" si="6"/>
        <v>0.82842830306825299</v>
      </c>
    </row>
    <row r="39" spans="1:10" x14ac:dyDescent="0.2">
      <c r="A39" s="22">
        <v>1997</v>
      </c>
      <c r="B39" s="19">
        <v>7</v>
      </c>
      <c r="C39" s="10">
        <v>1092</v>
      </c>
      <c r="D39" s="10">
        <v>35</v>
      </c>
      <c r="E39" s="10">
        <f t="shared" si="0"/>
        <v>1057</v>
      </c>
      <c r="F39" s="24">
        <f t="shared" si="4"/>
        <v>0.66186599874765184</v>
      </c>
      <c r="G39" s="12">
        <v>1323</v>
      </c>
      <c r="H39" s="10">
        <v>36</v>
      </c>
      <c r="I39" s="10">
        <f t="shared" si="5"/>
        <v>1287</v>
      </c>
      <c r="J39" s="11">
        <f t="shared" si="6"/>
        <v>0.80588603631809641</v>
      </c>
    </row>
    <row r="40" spans="1:10" x14ac:dyDescent="0.2">
      <c r="A40" s="22">
        <v>1997</v>
      </c>
      <c r="B40" s="19">
        <v>8</v>
      </c>
      <c r="C40" s="10">
        <v>1057</v>
      </c>
      <c r="D40" s="10">
        <v>45</v>
      </c>
      <c r="E40" s="10">
        <f t="shared" si="0"/>
        <v>1012</v>
      </c>
      <c r="F40" s="24">
        <f t="shared" si="4"/>
        <v>0.6336881653099562</v>
      </c>
      <c r="G40" s="12">
        <v>1287</v>
      </c>
      <c r="H40" s="10">
        <v>42</v>
      </c>
      <c r="I40" s="10">
        <f t="shared" si="5"/>
        <v>1245</v>
      </c>
      <c r="J40" s="11">
        <f t="shared" si="6"/>
        <v>0.77958672510958049</v>
      </c>
    </row>
    <row r="41" spans="1:10" x14ac:dyDescent="0.2">
      <c r="A41" s="22">
        <v>1997</v>
      </c>
      <c r="B41" s="19">
        <v>9</v>
      </c>
      <c r="C41" s="10">
        <v>1012</v>
      </c>
      <c r="D41" s="10">
        <v>61</v>
      </c>
      <c r="E41" s="10">
        <f t="shared" si="0"/>
        <v>951</v>
      </c>
      <c r="F41" s="24">
        <f t="shared" si="4"/>
        <v>0.59549154664996873</v>
      </c>
      <c r="G41" s="12">
        <v>1245</v>
      </c>
      <c r="H41" s="10">
        <v>55</v>
      </c>
      <c r="I41" s="10">
        <f t="shared" si="5"/>
        <v>1190</v>
      </c>
      <c r="J41" s="11">
        <f t="shared" si="6"/>
        <v>0.74514715090795236</v>
      </c>
    </row>
    <row r="42" spans="1:10" x14ac:dyDescent="0.2">
      <c r="A42" s="22">
        <v>1997</v>
      </c>
      <c r="B42" s="19">
        <v>10</v>
      </c>
      <c r="C42" s="10">
        <v>951</v>
      </c>
      <c r="D42" s="10">
        <v>60</v>
      </c>
      <c r="E42" s="10">
        <f t="shared" si="0"/>
        <v>891</v>
      </c>
      <c r="F42" s="24">
        <f t="shared" si="4"/>
        <v>0.55792110206637446</v>
      </c>
      <c r="G42" s="12">
        <v>1190</v>
      </c>
      <c r="H42" s="10">
        <v>51</v>
      </c>
      <c r="I42" s="10">
        <f t="shared" si="5"/>
        <v>1139</v>
      </c>
      <c r="J42" s="11">
        <f t="shared" si="6"/>
        <v>0.71321227301189727</v>
      </c>
    </row>
    <row r="43" spans="1:10" x14ac:dyDescent="0.2">
      <c r="A43" s="22">
        <v>1997</v>
      </c>
      <c r="B43" s="19">
        <v>11</v>
      </c>
      <c r="C43" s="10">
        <v>891</v>
      </c>
      <c r="D43" s="10">
        <v>46</v>
      </c>
      <c r="E43" s="10">
        <f t="shared" si="0"/>
        <v>845</v>
      </c>
      <c r="F43" s="24">
        <f t="shared" si="4"/>
        <v>0.52911709455228551</v>
      </c>
      <c r="G43" s="12">
        <v>1139</v>
      </c>
      <c r="H43" s="10">
        <v>30</v>
      </c>
      <c r="I43" s="10">
        <f t="shared" si="5"/>
        <v>1109</v>
      </c>
      <c r="J43" s="11">
        <f t="shared" si="6"/>
        <v>0.69442705072010014</v>
      </c>
    </row>
    <row r="44" spans="1:10" ht="13.5" thickBot="1" x14ac:dyDescent="0.25">
      <c r="A44" s="23">
        <v>1997</v>
      </c>
      <c r="B44" s="20">
        <v>12</v>
      </c>
      <c r="C44" s="13">
        <v>845</v>
      </c>
      <c r="D44" s="13">
        <v>37</v>
      </c>
      <c r="E44" s="13">
        <f t="shared" si="0"/>
        <v>808</v>
      </c>
      <c r="F44" s="37">
        <f t="shared" si="4"/>
        <v>0.50594865372573572</v>
      </c>
      <c r="G44" s="15">
        <v>1109</v>
      </c>
      <c r="H44" s="13">
        <v>35</v>
      </c>
      <c r="I44" s="13">
        <f t="shared" si="5"/>
        <v>1074</v>
      </c>
      <c r="J44" s="14">
        <f t="shared" si="6"/>
        <v>0.67251095804633687</v>
      </c>
    </row>
    <row r="45" spans="1:10" x14ac:dyDescent="0.2">
      <c r="A45" s="25">
        <v>2003</v>
      </c>
      <c r="B45" s="26">
        <v>1</v>
      </c>
      <c r="C45" s="27">
        <v>1778</v>
      </c>
      <c r="D45" s="27">
        <v>35</v>
      </c>
      <c r="E45" s="27">
        <f t="shared" si="0"/>
        <v>1743</v>
      </c>
      <c r="F45" s="28">
        <f>E45/$C$45</f>
        <v>0.98031496062992129</v>
      </c>
      <c r="G45" s="29">
        <v>1778</v>
      </c>
      <c r="H45" s="27">
        <v>3</v>
      </c>
      <c r="I45" s="27">
        <f>G45-H45</f>
        <v>1775</v>
      </c>
      <c r="J45" s="28">
        <f>I45/$G$45</f>
        <v>0.99831271091113616</v>
      </c>
    </row>
    <row r="46" spans="1:10" x14ac:dyDescent="0.2">
      <c r="A46" s="6">
        <v>2003</v>
      </c>
      <c r="B46" s="2">
        <v>2</v>
      </c>
      <c r="C46" s="3">
        <v>1743</v>
      </c>
      <c r="D46" s="3">
        <v>40</v>
      </c>
      <c r="E46" s="3">
        <f t="shared" si="0"/>
        <v>1703</v>
      </c>
      <c r="F46" s="17">
        <f t="shared" ref="F46:F50" si="7">E46/$C$45</f>
        <v>0.95781777277840274</v>
      </c>
      <c r="G46" s="5">
        <v>1775</v>
      </c>
      <c r="H46" s="3">
        <v>23</v>
      </c>
      <c r="I46" s="16">
        <f t="shared" ref="I46:I50" si="8">G46-H46</f>
        <v>1752</v>
      </c>
      <c r="J46" s="17">
        <f t="shared" ref="J46:J50" si="9">I46/$G$45</f>
        <v>0.98537682789651293</v>
      </c>
    </row>
    <row r="47" spans="1:10" x14ac:dyDescent="0.2">
      <c r="A47" s="6">
        <v>2003</v>
      </c>
      <c r="B47" s="2">
        <v>3</v>
      </c>
      <c r="C47" s="3">
        <v>1703</v>
      </c>
      <c r="D47" s="3">
        <v>117</v>
      </c>
      <c r="E47" s="3">
        <f t="shared" si="0"/>
        <v>1586</v>
      </c>
      <c r="F47" s="17">
        <f t="shared" si="7"/>
        <v>0.89201349831271093</v>
      </c>
      <c r="G47" s="5">
        <v>1752</v>
      </c>
      <c r="H47" s="3">
        <v>47</v>
      </c>
      <c r="I47" s="16">
        <f t="shared" si="8"/>
        <v>1705</v>
      </c>
      <c r="J47" s="17">
        <f t="shared" si="9"/>
        <v>0.95894263217097864</v>
      </c>
    </row>
    <row r="48" spans="1:10" x14ac:dyDescent="0.2">
      <c r="A48" s="6">
        <v>2003</v>
      </c>
      <c r="B48" s="2">
        <v>4</v>
      </c>
      <c r="C48" s="3">
        <v>1586</v>
      </c>
      <c r="D48" s="3">
        <v>206</v>
      </c>
      <c r="E48" s="3">
        <f t="shared" si="0"/>
        <v>1380</v>
      </c>
      <c r="F48" s="17">
        <f t="shared" si="7"/>
        <v>0.77615298087739037</v>
      </c>
      <c r="G48" s="5">
        <v>1705</v>
      </c>
      <c r="H48" s="3">
        <v>67</v>
      </c>
      <c r="I48" s="16">
        <f t="shared" si="8"/>
        <v>1638</v>
      </c>
      <c r="J48" s="17">
        <f t="shared" si="9"/>
        <v>0.92125984251968507</v>
      </c>
    </row>
    <row r="49" spans="1:10" x14ac:dyDescent="0.2">
      <c r="A49" s="6">
        <v>2003</v>
      </c>
      <c r="B49" s="2">
        <v>5</v>
      </c>
      <c r="C49" s="3">
        <v>1380</v>
      </c>
      <c r="D49" s="3">
        <v>233</v>
      </c>
      <c r="E49" s="3">
        <f t="shared" si="0"/>
        <v>1147</v>
      </c>
      <c r="F49" s="17">
        <f t="shared" si="7"/>
        <v>0.64510686164229469</v>
      </c>
      <c r="G49" s="5">
        <v>1638</v>
      </c>
      <c r="H49" s="3">
        <v>83</v>
      </c>
      <c r="I49" s="16">
        <f t="shared" si="8"/>
        <v>1555</v>
      </c>
      <c r="J49" s="17">
        <f t="shared" si="9"/>
        <v>0.87457817772778401</v>
      </c>
    </row>
    <row r="50" spans="1:10" ht="13.5" thickBot="1" x14ac:dyDescent="0.25">
      <c r="A50" s="30">
        <v>2003</v>
      </c>
      <c r="B50" s="31">
        <v>6</v>
      </c>
      <c r="C50" s="32">
        <v>1147</v>
      </c>
      <c r="D50" s="32">
        <v>35</v>
      </c>
      <c r="E50" s="32">
        <f t="shared" si="0"/>
        <v>1112</v>
      </c>
      <c r="F50" s="33">
        <f t="shared" si="7"/>
        <v>0.62542182227221599</v>
      </c>
      <c r="G50" s="34">
        <v>1555</v>
      </c>
      <c r="H50" s="32">
        <v>55</v>
      </c>
      <c r="I50" s="35">
        <f t="shared" si="8"/>
        <v>1500</v>
      </c>
      <c r="J50" s="33">
        <f t="shared" si="9"/>
        <v>0.84364454443194603</v>
      </c>
    </row>
  </sheetData>
  <autoFilter ref="A12:B12"/>
  <pageMargins left="0.7" right="0.7" top="0.75" bottom="0.75" header="0.3" footer="0.3"/>
  <pageSetup scale="80"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930B51568A6F34C9C9D817D70FE6827" ma:contentTypeVersion="0" ma:contentTypeDescription="Create a new document." ma:contentTypeScope="" ma:versionID="b8a0460241a902a3752478a11380e7b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CEF55A-7334-4FCE-A17E-45658241DA5E}">
  <ds:schemaRefs>
    <ds:schemaRef ds:uri="http://schemas.openxmlformats.org/package/2006/metadata/core-properties"/>
    <ds:schemaRef ds:uri="http://purl.org/dc/terms/"/>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E108C181-6834-49EF-9357-EFC2F8E2357C}">
  <ds:schemaRefs>
    <ds:schemaRef ds:uri="http://schemas.microsoft.com/sharepoint/v3/contenttype/forms"/>
  </ds:schemaRefs>
</ds:datastoreItem>
</file>

<file path=customXml/itemProps3.xml><?xml version="1.0" encoding="utf-8"?>
<ds:datastoreItem xmlns:ds="http://schemas.openxmlformats.org/officeDocument/2006/customXml" ds:itemID="{69B623CA-F995-491C-A923-E853EC989677}">
  <ds:schemaRefs>
    <ds:schemaRef ds:uri="http://schemas.microsoft.com/office/2006/metadata/longProperties"/>
  </ds:schemaRefs>
</ds:datastoreItem>
</file>

<file path=customXml/itemProps4.xml><?xml version="1.0" encoding="utf-8"?>
<ds:datastoreItem xmlns:ds="http://schemas.openxmlformats.org/officeDocument/2006/customXml" ds:itemID="{E42BCEFD-1124-4FF3-AE59-8021F463D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1</vt:i4>
      </vt:variant>
    </vt:vector>
  </HeadingPairs>
  <TitlesOfParts>
    <vt:vector size="5" baseType="lpstr">
      <vt:lpstr>RPG Costs</vt:lpstr>
      <vt:lpstr>Cohorts</vt:lpstr>
      <vt:lpstr>Standard Report</vt:lpstr>
      <vt:lpstr>RPG Cost Chart</vt:lpstr>
      <vt:lpstr>'Standard Report'!Print_Titles</vt:lpstr>
    </vt:vector>
  </TitlesOfParts>
  <Company>OD/NIH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grahamn</dc:creator>
  <cp:lastModifiedBy>Nicole J. Garbarini, Ph.D.</cp:lastModifiedBy>
  <cp:lastPrinted>2013-06-25T19:10:06Z</cp:lastPrinted>
  <dcterms:created xsi:type="dcterms:W3CDTF">2007-08-02T17:41:27Z</dcterms:created>
  <dcterms:modified xsi:type="dcterms:W3CDTF">2014-10-28T17:24:00Z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0x0101004930B51568A6F34C9C9D817D70FE6827</vt:lpwstr>
  </property>
  <property fmtid="{D5CDD505-2E9C-101B-9397-08002B2CF9AE}" pid="3" name="EmailSender">
    <vt:lpwstr/>
  </property>
  <property fmtid="{D5CDD505-2E9C-101B-9397-08002B2CF9AE}" pid="4" name="ContentType">
    <vt:lpwstr>Document</vt:lpwstr>
  </property>
</Properties>
</file>